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9155" windowHeight="8475"/>
  </bookViews>
  <sheets>
    <sheet name="Sheet 1" sheetId="1" r:id="rId1"/>
    <sheet name="Sheet1" sheetId="2" r:id="rId2"/>
  </sheets>
  <definedNames>
    <definedName name="_xlnm._FilterDatabase" localSheetId="0" hidden="1">'Sheet 1'!$C$3:$J$126</definedName>
  </definedNames>
  <calcPr calcId="145621" concurrentCalc="0"/>
</workbook>
</file>

<file path=xl/calcChain.xml><?xml version="1.0" encoding="utf-8"?>
<calcChain xmlns="http://schemas.openxmlformats.org/spreadsheetml/2006/main">
  <c r="K101" i="1" l="1"/>
  <c r="K100" i="1"/>
  <c r="K99" i="1"/>
  <c r="K98" i="1"/>
  <c r="K97" i="1"/>
  <c r="K96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</calcChain>
</file>

<file path=xl/sharedStrings.xml><?xml version="1.0" encoding="utf-8"?>
<sst xmlns="http://schemas.openxmlformats.org/spreadsheetml/2006/main" count="1346" uniqueCount="705">
  <si>
    <t>Student or Researcher:     Family Name</t>
  </si>
  <si>
    <t>Student or Researcher : Given Name</t>
  </si>
  <si>
    <t>University</t>
  </si>
  <si>
    <t>Supervisor</t>
  </si>
  <si>
    <t>Theme  (Hazard Assessment, Vulnerability Assessment, Mitigation)</t>
  </si>
  <si>
    <t xml:space="preserve"> Title of Research Topic</t>
  </si>
  <si>
    <t>Research Key Words</t>
  </si>
  <si>
    <t>Research Tools (software, test equipment, etc.)</t>
  </si>
  <si>
    <t>Status  (C: Current Student)    (G: Graduated)</t>
  </si>
  <si>
    <t>E-mail Contact</t>
  </si>
  <si>
    <t>Battacharya</t>
  </si>
  <si>
    <t xml:space="preserve">Pathikrit </t>
  </si>
  <si>
    <t>University of 
Western Ontario</t>
  </si>
  <si>
    <t>Dr. Tiampo &amp; Dr. Shcherbakov</t>
  </si>
  <si>
    <t>Evaluation of Seismic Hazard in the Western Quebec Seismic Zone with Pattern Informatics</t>
  </si>
  <si>
    <t>Seismology, modeling,
 earthquake physics</t>
  </si>
  <si>
    <t>MATLAB, Awk, Perl</t>
  </si>
  <si>
    <t>C</t>
  </si>
  <si>
    <t>PhD</t>
  </si>
  <si>
    <t>pbhatta4@uwo.ca</t>
  </si>
  <si>
    <t>Fereydouni</t>
  </si>
  <si>
    <t xml:space="preserve">Azadeh </t>
  </si>
  <si>
    <t>Dr. Atkinson</t>
  </si>
  <si>
    <t>Seismic hazard assessment 
in major cities of Canada</t>
  </si>
  <si>
    <t>Seismic hazard, earthquake, 
probability, Canada</t>
  </si>
  <si>
    <t>MATLAB, GMT</t>
  </si>
  <si>
    <t>afereydo@uwo.ca</t>
  </si>
  <si>
    <t>Pal</t>
  </si>
  <si>
    <t xml:space="preserve">Jalpa </t>
  </si>
  <si>
    <t>Scenario ShakeMap for Ottawa region</t>
  </si>
  <si>
    <t xml:space="preserve">Shakemap, soil amplification, hazard assessment, scenario earthquakes 
</t>
  </si>
  <si>
    <t>ArcGIS, MATLAB</t>
  </si>
  <si>
    <t>jpal3@uwo.ca</t>
  </si>
  <si>
    <t>Perlock</t>
  </si>
  <si>
    <t xml:space="preserve">Patti </t>
  </si>
  <si>
    <t>Dr. Tiampo</t>
  </si>
  <si>
    <t>Imaging faults in three dimensions
 using the Pattern Informatics Technique</t>
  </si>
  <si>
    <t>Seismic hazard</t>
  </si>
  <si>
    <t>G</t>
  </si>
  <si>
    <t>paperloc@uwo.ca</t>
  </si>
  <si>
    <t>Erochko</t>
  </si>
  <si>
    <t>Jeffery</t>
  </si>
  <si>
    <t>University of Toronto</t>
  </si>
  <si>
    <t>Prof. C. Christopoulos</t>
  </si>
  <si>
    <t>Mitigation</t>
  </si>
  <si>
    <t>Development of Second Generation Self-centering Brace</t>
  </si>
  <si>
    <t>supplemental damping, self-centering braces</t>
  </si>
  <si>
    <t>jeff.erochko@utoronto.ca</t>
  </si>
  <si>
    <t>Guo</t>
  </si>
  <si>
    <t>Jack</t>
  </si>
  <si>
    <t>Canadian Design Guidelines for Buildings with Supplemental Damping</t>
  </si>
  <si>
    <t>supplemental damping, design guideline, SDOF systems</t>
  </si>
  <si>
    <t>OpenSees, SAP2000, Ruaumoko, MatLab</t>
  </si>
  <si>
    <t>wen.guo@utoronto.ca</t>
  </si>
  <si>
    <t>Koval</t>
  </si>
  <si>
    <t>Viacheslav</t>
  </si>
  <si>
    <t>Seismic Isolation for Bridges</t>
  </si>
  <si>
    <t>base isolation, bridges</t>
  </si>
  <si>
    <t>slava.koval@utoronto.ca</t>
  </si>
  <si>
    <t>Kyriakopoulos</t>
  </si>
  <si>
    <t>Nikolas</t>
  </si>
  <si>
    <t>Design of practical retrofit solutions for seismically at-risk steel structures built in Canada between the early 1960s and 1980s</t>
  </si>
  <si>
    <t>retrofit, steel MRFs, supplemental damping, design procedures</t>
    <phoneticPr fontId="0" type="noConversion"/>
  </si>
  <si>
    <t>OpenSees, SAP2000, MatLab, ABAQUS</t>
    <phoneticPr fontId="0" type="noConversion"/>
  </si>
  <si>
    <t>nikolas.kyriakopoulos@utoronto.ca</t>
  </si>
  <si>
    <t>Wiebe</t>
  </si>
  <si>
    <t>Lydell</t>
  </si>
  <si>
    <t>Mitigation of higher mode effects in rocking steel systems</t>
  </si>
  <si>
    <t>self-centering systems, rocking walls, higher mode effects</t>
  </si>
  <si>
    <t>OpenSees, SAP2000, MatLab, shake table testing</t>
  </si>
  <si>
    <t>lydell.wiebe@utoronto.ca</t>
  </si>
  <si>
    <t>Abdulridha</t>
  </si>
  <si>
    <t>Alaa</t>
  </si>
  <si>
    <t>University of Ottawa</t>
  </si>
  <si>
    <t>Dr. Dan Palermo</t>
  </si>
  <si>
    <t>Vulnerability Assessment</t>
  </si>
  <si>
    <t>Super Elastic Shape Memory Alloy Reinforcement for Seismic
Applications</t>
  </si>
  <si>
    <t>Superelastic SMA, beams, shear walls, inelastic strain recovery, energy dissipation, hysteretic response, experimental testing, constitutive modelling</t>
  </si>
  <si>
    <t>Software: VecTor2, Response2000, ANSYS                                        Equipment: MTS, Galdabini UTS</t>
  </si>
  <si>
    <t>aabdu070@uottawa.ca</t>
  </si>
  <si>
    <t>Al-Sadoon</t>
  </si>
  <si>
    <t xml:space="preserve">Zaid </t>
  </si>
  <si>
    <t>Drs. Saatcioglu/Palermo</t>
  </si>
  <si>
    <t>Vulnerability Assessment / Mitigation</t>
  </si>
  <si>
    <t>Seismic Retrofit of Non-Ductile Reinforced Concrete Frames with Concrete Filled Steel Tubes as Diagonal Bracing Elements</t>
  </si>
  <si>
    <t>Composite diagonal braces;  buckling restrained braces; drift control;  reinforced concrete frames; seismic design; seismic retrofitting; structural  testing.</t>
  </si>
  <si>
    <t>Softwares: Drain-RC, VecTor2, Response2000, SAP2000, ETABS                                      Equipment: MTS, Galdabini UTS</t>
  </si>
  <si>
    <t>zalsa064@uottawa.ca</t>
  </si>
  <si>
    <t xml:space="preserve">Arifuzzaman </t>
  </si>
  <si>
    <t>Shah</t>
  </si>
  <si>
    <t>Dr. M. Saatcioglu</t>
    <phoneticPr fontId="0" type="noConversion"/>
  </si>
  <si>
    <t>Seismic Retrofit of masonry walls</t>
  </si>
  <si>
    <t>FRP; masonry walls; seismic retrofitting; surface bended FRP; structural testing</t>
  </si>
  <si>
    <t>Equipment: Structures Laboratory, MTS Servo-hydaulic System, Galdabini UTS, Data Acquisition System</t>
    <phoneticPr fontId="0" type="noConversion"/>
  </si>
  <si>
    <t>Master's</t>
    <phoneticPr fontId="0" type="noConversion"/>
  </si>
  <si>
    <t>sazaman96@yahoo.com</t>
  </si>
  <si>
    <t>Caron</t>
  </si>
  <si>
    <t xml:space="preserve">Frédéric </t>
  </si>
  <si>
    <t>Repair and Retrofit of Non-ductile Reinforced Concrete Frames with Compression-Only Diagonal Bracing</t>
  </si>
  <si>
    <t>diagonal compression steel bracing, non-ductile concrete frames, repair, retrofit, added stiffness, displacement control, experimental testing</t>
  </si>
  <si>
    <t>Software: VecTor2, SAP2000, Respose2000                                              Equipment: MTS, Galdabini UTS</t>
  </si>
  <si>
    <t>frederic.m.caron@gmail.com</t>
  </si>
  <si>
    <t>Cortés P.</t>
  </si>
  <si>
    <t>W. Leonardo</t>
  </si>
  <si>
    <t>Retrofitting of Reinforced Concrete Squat Shear Walls</t>
  </si>
  <si>
    <t>squat shear walls, innovative materials, retrofitting, experimental testing, dynamic nonlinear finite element analysis, vulnerability assessment</t>
  </si>
  <si>
    <t>Software: VecTor2, SAP2000, ETABS, Response2000                                        Equipment: MTS, Galdabini UTS</t>
  </si>
  <si>
    <t>wcort032@uottawa.ca</t>
  </si>
  <si>
    <t>Elnabelsy</t>
  </si>
  <si>
    <t xml:space="preserve">Gamal </t>
  </si>
  <si>
    <t>Seismic retrofit of bridge columns with FRP jackets</t>
  </si>
  <si>
    <t>Bridge columns; concrete; FRP; Jacketing; reinforced concrete; seismic retrofitting; structural testing</t>
  </si>
  <si>
    <t>gnabelsy@yahoo.com</t>
  </si>
  <si>
    <t>Erkan</t>
    <phoneticPr fontId="0" type="noConversion"/>
  </si>
  <si>
    <t>Akpinar</t>
    <phoneticPr fontId="0" type="noConversion"/>
  </si>
  <si>
    <t>University of Ottawa</t>
    <phoneticPr fontId="0" type="noConversion"/>
  </si>
  <si>
    <t>Mitigation</t>
    <phoneticPr fontId="0" type="noConversion"/>
  </si>
  <si>
    <t>Splice-deficient columns retrofitted by RetroBelt</t>
    <phoneticPr fontId="0" type="noConversion"/>
  </si>
  <si>
    <t>Concrete columns, bar slip splice deficiency,seismic retrofitting, transverse prestressing</t>
    <phoneticPr fontId="0" type="noConversion"/>
  </si>
  <si>
    <t>C</t>
    <phoneticPr fontId="0" type="noConversion"/>
  </si>
  <si>
    <t>akpinarerkan@yahoo.com</t>
    <phoneticPr fontId="0" type="noConversion"/>
  </si>
  <si>
    <t>Molaeli</t>
  </si>
  <si>
    <t>Ali</t>
  </si>
  <si>
    <t xml:space="preserve">Seismic retrofit of non-ductile R/C frames with diagonal prestressing </t>
  </si>
  <si>
    <t>Diagonalprestressing; drift control; prestressing; reinforced concrete frames; seismic retrofitting; structural  testing</t>
  </si>
  <si>
    <t>mramolaei@yahoo.com</t>
  </si>
  <si>
    <t>Navidpour</t>
  </si>
  <si>
    <t>Mansour</t>
  </si>
  <si>
    <t>Seismic performance of R/C shear walls</t>
  </si>
  <si>
    <t>Boundary elements; earthquake engineering;  shear; shear walls; vulnerability assessment;  structural testing</t>
  </si>
  <si>
    <t>mansoornavidpour@yahoo.com</t>
  </si>
  <si>
    <t>Ploeger</t>
  </si>
  <si>
    <t>Kate</t>
  </si>
  <si>
    <t>Drs. Sawada and Saatcioglu</t>
  </si>
  <si>
    <t>Hazard Assessment</t>
  </si>
  <si>
    <t xml:space="preserve">Seismic Risk Assessment </t>
  </si>
  <si>
    <t>Hazard; ground motions; spectra; spectral accelerations; seismic risk; structural vulnerability; risk</t>
  </si>
  <si>
    <t>Software: GIS, CanRisk</t>
    <phoneticPr fontId="0" type="noConversion"/>
  </si>
  <si>
    <t>kploe057@uottawa.ca</t>
  </si>
  <si>
    <t>Sabri</t>
    <phoneticPr fontId="0" type="noConversion"/>
  </si>
  <si>
    <t>Amir</t>
    <phoneticPr fontId="0" type="noConversion"/>
  </si>
  <si>
    <t>asabr088@uottawa.ca</t>
  </si>
  <si>
    <t>Shadravan</t>
  </si>
  <si>
    <t>Behnam</t>
  </si>
  <si>
    <t>Bond characteristics of surface-bonded FRP on concrete and masonry</t>
  </si>
  <si>
    <t xml:space="preserve">Bond, bond-slip model; concrete; FRP; masonry; seismic retrofitting; surface bended FRP; </t>
  </si>
  <si>
    <t>G</t>
    <phoneticPr fontId="0" type="noConversion"/>
  </si>
  <si>
    <t>behnam.shadravan@gmail.com</t>
  </si>
  <si>
    <t>Shooshtari</t>
  </si>
  <si>
    <t>Mohammad</t>
  </si>
  <si>
    <t>Seismic screening of buildings</t>
  </si>
  <si>
    <t>Building; seismic screening; earthquake; seismicity; soil conditions; type of structures; building irregularity; building importance; structural index (SI); non-structural index (NSI); seismic priority index(SPI)</t>
  </si>
  <si>
    <t>Software: SCREEN</t>
    <phoneticPr fontId="0" type="noConversion"/>
  </si>
  <si>
    <t>mshooshtari@alumni.uottawa.ca</t>
  </si>
  <si>
    <t>Ayala</t>
  </si>
  <si>
    <t>Carlos</t>
  </si>
  <si>
    <t>Université de Sherbrooke</t>
  </si>
  <si>
    <t>Dr. Proulx</t>
  </si>
  <si>
    <t>Parametric analysis of dam-reservoir-foundation interaction for single-input earthquake in arch dams</t>
  </si>
  <si>
    <t>Arch dam, interaction, single-input, model size, damping, stiffness, energy dissipation</t>
  </si>
  <si>
    <t>carlos.ayala@usherbrooke.ca</t>
  </si>
  <si>
    <t>Boivin</t>
  </si>
  <si>
    <t>Yannick</t>
  </si>
  <si>
    <t>Dr. Paultre</t>
  </si>
  <si>
    <t>New capaciy design methods for seismic design of ductile concrete shear wall systems</t>
  </si>
  <si>
    <t>Seismic design, capacity design method, ductile concrete shear walls, higher mode effects, Canadian building codes</t>
  </si>
  <si>
    <t>OpenSees, VecTor2, MatLab, Ruaumoko, ETABS</t>
  </si>
  <si>
    <t>yannick.boivin@usherbrooke.ca</t>
  </si>
  <si>
    <t>Boucher-Trudeau</t>
  </si>
  <si>
    <t>Mathieu</t>
  </si>
  <si>
    <t>Seismic behavior of circular RC columns confined with CFRP</t>
  </si>
  <si>
    <t>Seismic rehabilitation, confinement, reinforced concrete (RC), CFRP/FRP, columns</t>
  </si>
  <si>
    <t>mathieu.boucher-trudeau@usherbrooke.ca</t>
  </si>
  <si>
    <t>Boulanger</t>
  </si>
  <si>
    <t>Benoit</t>
  </si>
  <si>
    <t>Ambient vibration testing and non-linear analysis of a 12 storey building damaged during Haiti earthquake</t>
  </si>
  <si>
    <t>Ambient vibrations, dynamic properties, finite element model, high-rise building, Haiti earthquake</t>
  </si>
  <si>
    <t>Etabs, Seismostruct, Artemis, Perform 3D</t>
  </si>
  <si>
    <t>benoit.boulanger@usherbrooke.ca</t>
  </si>
  <si>
    <t>Cardona</t>
  </si>
  <si>
    <t>Luis</t>
  </si>
  <si>
    <t>Towards performance-based design (PBD) of shear walls based on damage criteria</t>
  </si>
  <si>
    <t>Performance based-design, Concrete structures, Shear walls, Damage, smeared crack modeling, Numerical simulation.</t>
  </si>
  <si>
    <t>EFiCoS, VecTor2,  VecTor5, Response 2000</t>
  </si>
  <si>
    <t>luis.ignacio.cardona@usherbrooke.ca</t>
  </si>
  <si>
    <t>Gauron</t>
  </si>
  <si>
    <t>Olivier</t>
  </si>
  <si>
    <t>Seismic performance of innovative chevron braced frames with elastomeric dampers</t>
  </si>
  <si>
    <t>Seismic control, chevron braces, fiber reinforced natural rubber, damper, shaking table, multistory building.</t>
  </si>
  <si>
    <t>Matlab, shaking table, National Instruments Acquisition Systems, Labview</t>
  </si>
  <si>
    <t>olivier.gauron@usherbrooke.ca</t>
  </si>
  <si>
    <t>Girard</t>
  </si>
  <si>
    <t>Seismic design of innovative chevron braced frames with elastomeric dampers</t>
  </si>
  <si>
    <t>Seismic control, chevron braces, fiber reinforced natural rubber, damper, seismic design</t>
  </si>
  <si>
    <t>SAP2000,ETABS,Matlab, Ruaumoko</t>
  </si>
  <si>
    <t>olivier.girard@usherbrooke.ca</t>
  </si>
  <si>
    <t>Lapointe</t>
  </si>
  <si>
    <t>Éric</t>
  </si>
  <si>
    <t>Large scale hybrid and cyclic testing of the base of RC ductile shear walls</t>
  </si>
  <si>
    <t>Hybrid testing, cyclic testing, reinforced concrete, shear wall, shear, substructuring</t>
  </si>
  <si>
    <t>OpenSees, OpenFresco, Vector2, MTS973 Displacement Control Warper</t>
  </si>
  <si>
    <t>eric.lapointe@usherbrooke.ca</t>
  </si>
  <si>
    <t>Lavictoire</t>
  </si>
  <si>
    <t>Martin</t>
  </si>
  <si>
    <t>Effects of fibers on large reinforced concrete beams loaded in shear</t>
  </si>
  <si>
    <t>Shear, fiber, concrete, beam, large beam, synthetic fiber, steel fiber, stirrups</t>
  </si>
  <si>
    <t>martin.lavictoire@usherbrooke.ca</t>
  </si>
  <si>
    <t>Lemay</t>
  </si>
  <si>
    <t>François</t>
  </si>
  <si>
    <t>Dr. Légéron</t>
  </si>
  <si>
    <t>Chargement de groupes de piétons sur les passerelles piétonnières</t>
  </si>
  <si>
    <t>Passerelles piétonnières, dynamique des structures, vibration, groupe de piétons, foule de piétons</t>
  </si>
  <si>
    <t>Programming language : Python</t>
  </si>
  <si>
    <t>francois.lemay@usherbrooke.ca</t>
  </si>
  <si>
    <t>Nguyen</t>
  </si>
  <si>
    <t>Quang Huy</t>
  </si>
  <si>
    <t>Effet du vent turbulent sur les conducteurs par la méthode spectrale avec des analyses modales complexes</t>
  </si>
  <si>
    <t>Méthode spectrale; charge dynamique du vent</t>
  </si>
  <si>
    <t>quang.huy.nguyen@usherbrooke.ca</t>
  </si>
  <si>
    <t>Paquette</t>
  </si>
  <si>
    <t>Louis-Gabriel</t>
  </si>
  <si>
    <t>Identification of the vulnerabilities and the seismic behavior of unreinforced masonry buildings</t>
  </si>
  <si>
    <t>Structural dynamics, earthquake-resistant engineering, unreinforced masonry, structural deficiencies, buildings, ambient vibrations</t>
  </si>
  <si>
    <t>ARTeMIS Extractor software, SYSCOM speed sensors system, TEAC acceleration sensors system</t>
  </si>
  <si>
    <t>louis-gabriel.paquette@usherbrooke.ca</t>
  </si>
  <si>
    <t>Ruiz</t>
  </si>
  <si>
    <t>Juliana Suescun</t>
  </si>
  <si>
    <t>Fragility curves for bridges in Québec accounting for soil-foundation system</t>
  </si>
  <si>
    <t>fragility curves, seismic risk, ground motion time histories (GMTH), abutments, probabilistic seismic demand model (PSDM), limit states</t>
  </si>
  <si>
    <t>juliana.ruiz.suescun@usherbrooke.ca</t>
  </si>
  <si>
    <t>Siqueira</t>
  </si>
  <si>
    <t>Gustavo Henrique</t>
  </si>
  <si>
    <t>Seismic assessment of retrofitted bridges in Quebec using natural rubber seismic isolators</t>
  </si>
  <si>
    <t xml:space="preserve">Seismic vulnerability, seismic isolation, retrofit, highway bridges, natural rubber </t>
  </si>
  <si>
    <t>MatLab, OpenSees</t>
  </si>
  <si>
    <t>gustavo.siqueira@usherbrooke.ca</t>
  </si>
  <si>
    <t>Tavares</t>
  </si>
  <si>
    <t>Danusa Haick</t>
  </si>
  <si>
    <t xml:space="preserve">Seismic assessment of bridges in Quebec </t>
  </si>
  <si>
    <t>Fragility curve, risk assessment, seismic vulnerability, highway bridges</t>
  </si>
  <si>
    <t>danusa.tavares@usherbrooke.ca</t>
  </si>
  <si>
    <t>Therrien-Truchon</t>
  </si>
  <si>
    <t>Julie</t>
  </si>
  <si>
    <t>Seismic  behavior of unreinforced masonry wall.</t>
  </si>
  <si>
    <t>Unreinforced masonry wall, wall collapse, earthquake, retrofit, seismic performance levels</t>
  </si>
  <si>
    <t>Shaking table</t>
  </si>
  <si>
    <t>julie.therrien-truchon@usherbrooke.ca</t>
  </si>
  <si>
    <t>McGill</t>
  </si>
  <si>
    <t>Dr. McClure</t>
  </si>
  <si>
    <t>Asgarian</t>
  </si>
  <si>
    <t>Amin</t>
  </si>
  <si>
    <t>Impact of the seismic rehabilitation of hospital buildings on the performance of non-structural components: Case study Sainte-Justing Hospital in Montreal</t>
  </si>
  <si>
    <t>vulnerability assessment, ambient vibration testing</t>
  </si>
  <si>
    <t>Tromino sensors (for ambient tests), ARTeMIS Extractor, Grilla (ambient analysis), SAP2000 (modeling)</t>
  </si>
  <si>
    <t>amin.asgarian@mail.mcgill.ca</t>
  </si>
  <si>
    <t>Tischer</t>
  </si>
  <si>
    <t>Helene</t>
  </si>
  <si>
    <t>Dr. McClure and Dr. Mitchell</t>
  </si>
  <si>
    <t>Seismic vulnerability assessment of schools in Quebec</t>
  </si>
  <si>
    <t>vulnerability assessment, seismic screening, ambient vibration testing, schools, post-critical shelters, nonlinear static seismic analysis</t>
  </si>
  <si>
    <t>ambient vibration testing, ARTeMIS, Grilla, MATLAB, Tromino and Lennartz sensors</t>
  </si>
  <si>
    <t>helene.tischer@mail.mcgill.ca</t>
  </si>
  <si>
    <t>Mirshafiei</t>
  </si>
  <si>
    <t>Farshad</t>
  </si>
  <si>
    <t>farshad.mirshafiei@mail.mcgill.ca</t>
  </si>
  <si>
    <t>Shrestha</t>
  </si>
  <si>
    <t>Kishor</t>
  </si>
  <si>
    <t>Dr. Rogers</t>
  </si>
  <si>
    <t>Development of seismic design and analysis procedures for single-storey steel buildings with flexible roof diaphragms</t>
  </si>
  <si>
    <t>seismic design, single-storey steel buildings, flexible steel roof deck diaphragms</t>
  </si>
  <si>
    <t>kishor.shrestha@mail.mcgill.ca</t>
  </si>
  <si>
    <t>Morrison</t>
  </si>
  <si>
    <t>Thomas</t>
  </si>
  <si>
    <t>Use of ring fuse in concentrically braced steel frame structures</t>
  </si>
  <si>
    <t>concentrically braced frames, fuse, steel structures, brace, retrofit</t>
  </si>
  <si>
    <t>thomas.morrison@mail.mcgill.ca</t>
  </si>
  <si>
    <t>Shamim</t>
  </si>
  <si>
    <t>Iman</t>
  </si>
  <si>
    <t>Seismic design of CFS framed structures</t>
  </si>
  <si>
    <t>seismic design, cold-formed steel (CFS), shake table test, non-linear time history analysis</t>
  </si>
  <si>
    <t>OpenSees, shake table testing</t>
  </si>
  <si>
    <t>iman.shamim@mail.mcgill.ca</t>
  </si>
  <si>
    <t>Caruso-Juliano</t>
  </si>
  <si>
    <t>Anthony</t>
  </si>
  <si>
    <t>anthony.carusojuliano@mail.mcgill.ca</t>
  </si>
  <si>
    <t>Tehrani</t>
  </si>
  <si>
    <t>Payam</t>
  </si>
  <si>
    <t>Dr. Mitchell</t>
  </si>
  <si>
    <t>Seismic behaviour and analysis of irregular bridges with different column heights</t>
  </si>
  <si>
    <t>bridges, irregularity, nonlinear dynamic analysis, modal pushover analysis, incremental dynamic analysis, direct displacement-based design</t>
  </si>
  <si>
    <t>payam.tehrani@gmail.com</t>
  </si>
  <si>
    <t>Layssi</t>
  </si>
  <si>
    <t>Hamed</t>
  </si>
  <si>
    <t>Seismic evaluation and retrofit of existing reinforced concrete structural walls (shear walls)</t>
  </si>
  <si>
    <t>seismic evaluation, shear walls, design, retrofit, modeling</t>
  </si>
  <si>
    <t>hamed.layssi@mail.mcgill.ca</t>
  </si>
  <si>
    <t>Habibi</t>
  </si>
  <si>
    <t>Preventing progressive collapse of slab structures</t>
  </si>
  <si>
    <t>progressive collapse, reinforced concrete slabs, integrity reinforcement</t>
  </si>
  <si>
    <t>full-scale laboratory testing, finite element analysis using ANSYS</t>
  </si>
  <si>
    <t>farshad.habibi@mail.mcgill.ca</t>
  </si>
  <si>
    <t>Dr. Chouinard</t>
  </si>
  <si>
    <t>Saeed</t>
  </si>
  <si>
    <t>Salman</t>
  </si>
  <si>
    <t>Developing seismic vulnerability maps for buildings using ambient vibrations and GIS</t>
  </si>
  <si>
    <t>seismic vulnerability, ambient vibrations, seismic microzonation, modal extraction</t>
  </si>
  <si>
    <t>salman.saeed@mail.mcgill.ca</t>
  </si>
  <si>
    <t>Mahmoudi</t>
  </si>
  <si>
    <t>Seyyed Nima</t>
  </si>
  <si>
    <t>Seismic vulnerability of reinforced concrete bridges</t>
  </si>
  <si>
    <t>fragility curves, reinforced concrete bridges</t>
  </si>
  <si>
    <t>seyyed.mahmoudi@mail.mcgill.ca</t>
  </si>
  <si>
    <t>Philippe</t>
  </si>
  <si>
    <t>Rosset</t>
  </si>
  <si>
    <t>Seismic microzonation (Vs30 and f0) of urban areas and estimation of related risks</t>
  </si>
  <si>
    <t>microzonation, S-wave velocity, wave propagation, building damage</t>
  </si>
  <si>
    <t>seismic wave analysis tools, seismic modeling tools, mapping tools</t>
  </si>
  <si>
    <t>philippe.rosset@mail.mcgill.ca</t>
  </si>
  <si>
    <t>Tamima</t>
  </si>
  <si>
    <t>Umma</t>
  </si>
  <si>
    <t>NA</t>
  </si>
  <si>
    <t>earthquake, mitigation</t>
  </si>
  <si>
    <t>ArcGIS, HAZUS, SPSS</t>
  </si>
  <si>
    <t>umma.tamima@mail.mcgill.ca</t>
  </si>
  <si>
    <t>Tran</t>
  </si>
  <si>
    <t>Viet</t>
  </si>
  <si>
    <t>Dr. Chouinard/Dr. Meguid</t>
  </si>
  <si>
    <t>Seismic microzonation mapping</t>
  </si>
  <si>
    <t>seismic, mapping, soil layers</t>
  </si>
  <si>
    <t>site investigation</t>
  </si>
  <si>
    <t>viet.tran@mail.mcgill.ca</t>
  </si>
  <si>
    <t>Rezaei</t>
  </si>
  <si>
    <t>Seyedeh</t>
  </si>
  <si>
    <t>Prediction of failure mechanism of transmission lines</t>
  </si>
  <si>
    <t>transmission lines, reliability design</t>
  </si>
  <si>
    <t>seyedeh.rezaei@mail.mcgill.ca</t>
  </si>
  <si>
    <t>Talukder</t>
  </si>
  <si>
    <t>Effect of seismic ground amplification in Montreal</t>
  </si>
  <si>
    <t>seismic ground amplification analysis, shear wave velocity profiles</t>
  </si>
  <si>
    <t>Tromino sensors</t>
  </si>
  <si>
    <t>mohammad.talukder@mail.mcgill.ca</t>
  </si>
  <si>
    <t xml:space="preserve"> Ajib</t>
  </si>
  <si>
    <t>Yazan</t>
  </si>
  <si>
    <t>Najib Bouaanani</t>
  </si>
  <si>
    <t>Generation of earthquake vertical spectra and effect of vertical component on structural response</t>
  </si>
  <si>
    <t xml:space="preserve"> Jiang</t>
  </si>
  <si>
    <t>Yan</t>
  </si>
  <si>
    <t>Robert Tremblay</t>
  </si>
  <si>
    <t>Seismic assessment and retrofit of existing steel structures</t>
  </si>
  <si>
    <t>SAP2000, OpenSEES</t>
  </si>
  <si>
    <t xml:space="preserve"> Koval</t>
  </si>
  <si>
    <t>Development of CSA S6 design spectra for base isolated bridges</t>
  </si>
  <si>
    <t>SAP2000, SeismoSignal, ADINA, ABAQUS, Instrumenation, Programming, Data Image Correlation, Thermography, Ambient Vibration Technology</t>
  </si>
  <si>
    <t xml:space="preserve"> Michaud</t>
  </si>
  <si>
    <t>Dominic</t>
  </si>
  <si>
    <t>Pierre Léger</t>
  </si>
  <si>
    <t>Ground motion selections and scaling procedures for nonlinear analysis of building structures subjected to ENA earthquakes</t>
  </si>
  <si>
    <t xml:space="preserve">Nonlin, SeismoSignal, SAP2000 
</t>
  </si>
  <si>
    <t xml:space="preserve"> Yu</t>
  </si>
  <si>
    <t>Chengbo</t>
  </si>
  <si>
    <t>Finite element modelling of nonlinear 2D and 3D seismic response of RC structures subjected to ENA and WNA earthquakes including soil-structure interaction</t>
  </si>
  <si>
    <t>ADINA</t>
  </si>
  <si>
    <t xml:space="preserve">Bakhti </t>
  </si>
  <si>
    <t>Farid</t>
  </si>
  <si>
    <t>Seismic behavior simulation of rectangular tubular steel  bracing members using Finite Element Analysis</t>
  </si>
  <si>
    <t>global, local buckling, inelastic cyclic response, numerical simulation</t>
  </si>
  <si>
    <t>ABAQUS, SAP2000, ETABS, OpenSEES, SeismoSignal, Nonlin, ADINA</t>
  </si>
  <si>
    <t>Bédard</t>
  </si>
  <si>
    <t>Félix</t>
  </si>
  <si>
    <t>Seismic safety assessment of an actual shear wall buildings using a progressive approach methodology</t>
  </si>
  <si>
    <t>Shear wall, dynamic analysis, seismic rehabilitation, FEMA-356, ASCE-41</t>
  </si>
  <si>
    <t>Dagenais</t>
  </si>
  <si>
    <t>Marc-André</t>
  </si>
  <si>
    <t>Bruno Massicotte</t>
  </si>
  <si>
    <t>Strengthening of deficient rectangular bridge columns using (Ultra High Performance Fibre Reinforced Concrete) UHPFRC jackets</t>
  </si>
  <si>
    <t>BFUP/UHPRFC, chevauchement/lap splice, ductility/ductilité, réabilitation des piles de ponts.</t>
  </si>
  <si>
    <t>OpenSEES, SAP2000, LAB Instrumentation, Feasibility analysis, Test setup design</t>
  </si>
  <si>
    <t>Daneshvar</t>
  </si>
  <si>
    <t>Poulad</t>
  </si>
  <si>
    <t>D'Aronco</t>
  </si>
  <si>
    <t>Marco</t>
  </si>
  <si>
    <t>Robert Tremblay, Colin Rogers</t>
  </si>
  <si>
    <t xml:space="preserve"> Rotational ductility of single shear tab connections and retrofit welds</t>
  </si>
  <si>
    <t>Dehghani</t>
  </si>
  <si>
    <t>Morteza</t>
  </si>
  <si>
    <t>Behavior of all steel Buckling Restraint Brace Frames</t>
  </si>
  <si>
    <t xml:space="preserve">Buckling Restraint Braced, Cyclic behavior, Shake Table, Stable Hysteresis Loop, Ductility </t>
  </si>
  <si>
    <t>ABAQUS, OpenSEES, SAP2000, SeismoSignal, SeismoStruct</t>
  </si>
  <si>
    <t>Faye</t>
  </si>
  <si>
    <t>Mamadou</t>
  </si>
  <si>
    <t>Investigation of common numerical tools for efficient prediction of the seismic response of typical concrete buildings in Canada</t>
  </si>
  <si>
    <t>SeismoSignal, SeismoStruct, RUAUMOKO,
OpenSEES</t>
  </si>
  <si>
    <t>Frasson-Botton</t>
  </si>
  <si>
    <t>Cyril</t>
  </si>
  <si>
    <t>Investigation of the bi-directional and tri-directional seismic response of bridge structures including isolation effects</t>
  </si>
  <si>
    <t>ADINA, SAP2000, SeismoSignal,</t>
  </si>
  <si>
    <t>Gagnon</t>
  </si>
  <si>
    <t>Chevron Bracing with Coupled Strong and Weak Braces for Cost Effective and Enhanced Seismic Resistance</t>
  </si>
  <si>
    <t>Chevron, Steel braces, Non-linear time-history analyses, CBF, Dynamic response</t>
  </si>
  <si>
    <t xml:space="preserve">GhorbaniRenani </t>
  </si>
  <si>
    <t>Pierre Léger, Robert Tremblay</t>
  </si>
  <si>
    <t>Investigation of Higher Mode Effects on High Rise Reinforced Concrete Walls</t>
  </si>
  <si>
    <t>Higher mode, Ductiliy, Dual Hinge, plastic hinge, Shear wall, Dynamic response, Shake table</t>
  </si>
  <si>
    <t>OpenSEES, Vector 2</t>
  </si>
  <si>
    <t>Imanpour</t>
  </si>
  <si>
    <t>Seismic behavior of steel braced frames</t>
  </si>
  <si>
    <t>OpenSEES, SAP2000, ABAQUS, SeismoSignal, SeismoStruct</t>
  </si>
  <si>
    <t>Khaled</t>
  </si>
  <si>
    <t>Amar</t>
  </si>
  <si>
    <t xml:space="preserve">Bruno Massicotte, Robert Tremblay </t>
  </si>
  <si>
    <t>Behavior of bridge columns under multidirectional earthquake ground motion</t>
  </si>
  <si>
    <t>Bridge columns, bidirectional behavior, combination rule, bidirectional seismic requirements</t>
  </si>
  <si>
    <t>Lagier</t>
  </si>
  <si>
    <t>Fabien</t>
  </si>
  <si>
    <t xml:space="preserve"> Bruno Massicotte, Jean-Philippe Charron</t>
  </si>
  <si>
    <t>Investigation and Design Method of Seismic Retrofiting of Rectangular Bridge Piers with UHPRFC Jackets (Ultra High Performance Reinforced Fibre Concrete)</t>
  </si>
  <si>
    <t>Splice length, Development length, Bond, Confinement, Fiber reinforced concrete,  Seismic retrofiting, Bridge</t>
  </si>
  <si>
    <t>ABAQUS, OpenSEES, Digital Image Correlation</t>
  </si>
  <si>
    <t>Luu</t>
  </si>
  <si>
    <t>Quang Hieu</t>
  </si>
  <si>
    <t>Analysis and design of slender reinforced concrete shear wall</t>
  </si>
  <si>
    <t>Plastic hinge, shear wall, dynamic response</t>
  </si>
  <si>
    <t>OpenSEES, Perform3D, SAP2000, SEISMOSIGNAL</t>
  </si>
  <si>
    <t>St-Onge</t>
  </si>
  <si>
    <t>Élie</t>
  </si>
  <si>
    <t>Development of a brace fuse details for deficient existing or new braced steel frames</t>
  </si>
  <si>
    <t xml:space="preserve">Ductile, fuse, stress concentration,non-linear dynamic analyses, stress-strain curves, FEM, design </t>
  </si>
  <si>
    <t>SAP2000, ABAQUS</t>
  </si>
  <si>
    <t>Yildiz</t>
  </si>
  <si>
    <t>Emre</t>
  </si>
  <si>
    <t>Strengthening of RC bridges pier with lap splices</t>
  </si>
  <si>
    <t>Lap Splice, Spliting, Seismic, Bridge, Pier</t>
  </si>
  <si>
    <t>Baradaran Shoraka</t>
  </si>
  <si>
    <t>Majid</t>
  </si>
  <si>
    <t>University of British Columbia</t>
  </si>
  <si>
    <t>Dr. Elwood</t>
  </si>
  <si>
    <t>System-level acceptance criteria for seismic assessments of non-ductile reinforced concrete buildings</t>
  </si>
  <si>
    <t>Seismic assessment, reinforced concrete structures, nonlinear analysis, reliability analysis</t>
  </si>
  <si>
    <t>majidbs@gmail.com</t>
  </si>
  <si>
    <t>Bazargani</t>
  </si>
  <si>
    <t>Poureya</t>
  </si>
  <si>
    <t>Dr. Adebar</t>
  </si>
  <si>
    <t>Seismic deformation demands on gravity-load columns in shear wall buildings</t>
  </si>
  <si>
    <t>Concrete, columns, nonlinear analysis</t>
  </si>
  <si>
    <t>pouryab@yahoo.com</t>
  </si>
  <si>
    <t>Chin</t>
  </si>
  <si>
    <t>Helen</t>
  </si>
  <si>
    <t>Seismic deformation capacity of heavily-loaded elongated gravity-load columns</t>
  </si>
  <si>
    <t>Concrete, columns, testing</t>
  </si>
  <si>
    <t>kojin_teiki@hotmail.com</t>
  </si>
  <si>
    <t>Dezhdar</t>
  </si>
  <si>
    <t>Ehsan</t>
  </si>
  <si>
    <t>Seismic deformation demands on concrete shear walls</t>
  </si>
  <si>
    <t>Concrete, walls, nonlinear analysis</t>
  </si>
  <si>
    <t>ehsan_dezh@yahoo.com</t>
  </si>
  <si>
    <t>Mahsuli</t>
  </si>
  <si>
    <t>Mojtaba</t>
  </si>
  <si>
    <t>Dr. Haukaas</t>
  </si>
  <si>
    <t>Reliability analysis, probabilistic modelling</t>
  </si>
  <si>
    <t>mahsuli@gmail.com</t>
  </si>
  <si>
    <t>Mercer</t>
  </si>
  <si>
    <t>Stephen</t>
  </si>
  <si>
    <t xml:space="preserve">stephen.s.mercer@gmail.com </t>
  </si>
  <si>
    <t>Penner</t>
  </si>
  <si>
    <t>Osmar</t>
  </si>
  <si>
    <t>Effect of in-plane damage on out-of-plane seismic resistance of unreinforced masonry walls</t>
  </si>
  <si>
    <t>Unreinforced masonry walls, out-of-plane, in-plane, damage, shake table, brick</t>
  </si>
  <si>
    <t>osmarpenner@hotmail.com</t>
  </si>
  <si>
    <t>Talachian</t>
  </si>
  <si>
    <t>Shahrzad</t>
  </si>
  <si>
    <t>Dr. Elwood and Dr. Haukaas</t>
  </si>
  <si>
    <t>Probabilistic damage and loss models by Bayesian updating</t>
  </si>
  <si>
    <t>Damage, loss, probabilistic models</t>
  </si>
  <si>
    <t>talas@interchange.ubc.ca</t>
  </si>
  <si>
    <t>Yaqiong</t>
  </si>
  <si>
    <t>Li</t>
  </si>
  <si>
    <t>Dynamic behavior of multi-story reinforced concrete frames with non-seismic detailing</t>
  </si>
  <si>
    <t>Reinforced concrete frame, non-seismic detailing, dynamic behavior</t>
  </si>
  <si>
    <t>yaqionglee@gmail.com</t>
  </si>
  <si>
    <t>Yathon</t>
  </si>
  <si>
    <t>Jeff</t>
  </si>
  <si>
    <t>jsyathon@gmail.com</t>
  </si>
  <si>
    <t>Yavari</t>
  </si>
  <si>
    <t>Soheil</t>
  </si>
  <si>
    <t>Experimental study on dynamic behaviour of multi-story reinforced concrete frames with non-seismic detailing</t>
  </si>
  <si>
    <t>Reinforced concrete frames, shake table tests, non-ductile columns</t>
  </si>
  <si>
    <t>syavari@civil.ubc.ca</t>
  </si>
  <si>
    <t>Ecole Polytechnique</t>
  </si>
  <si>
    <t>Response-2000, MATLAB, VecTor 2</t>
  </si>
  <si>
    <t>Response-2000, VecTor 2</t>
  </si>
  <si>
    <t>VecTor 2</t>
  </si>
  <si>
    <t>OpenSees, SAP 2000, PERFORM, ETABS</t>
  </si>
  <si>
    <t>MATLAB, OpenSees, C++</t>
  </si>
  <si>
    <t>OpenSees</t>
  </si>
  <si>
    <t>VecTor 2, MATLAB, MathCAD</t>
  </si>
  <si>
    <t>MATLAB, OpenSees</t>
  </si>
  <si>
    <t>Cruz</t>
  </si>
  <si>
    <t>Carleton University</t>
  </si>
  <si>
    <t>Dr. Lau</t>
  </si>
  <si>
    <t>Seismic retrofit of reinforced concrete shear walls using FRP</t>
  </si>
  <si>
    <t>Seismic retrofit, shear walls, FRP</t>
  </si>
  <si>
    <t>Seismic response modeling and analysis of structures</t>
  </si>
  <si>
    <t>Seismic response, modeling of structures</t>
  </si>
  <si>
    <t>Noghreh Khaja</t>
  </si>
  <si>
    <t>Mitra</t>
  </si>
  <si>
    <t>Seismic behaviour analysis of reinforced concrete shear walls</t>
  </si>
  <si>
    <t>Seismic analysis, shear walls</t>
  </si>
  <si>
    <t>mnkhaja@connect.carleton.ca</t>
  </si>
  <si>
    <t>Rahman</t>
  </si>
  <si>
    <t>Muhammad</t>
  </si>
  <si>
    <t>Dynamic model and numerical methods for risk and damage assessment</t>
  </si>
  <si>
    <t>Dynamic analysis, risk assessment, damage assessment</t>
  </si>
  <si>
    <t>mrahma12@connect.carleton.ca</t>
  </si>
  <si>
    <t>Reshotkina</t>
  </si>
  <si>
    <t>Silvena</t>
  </si>
  <si>
    <t>Stiffness and strength degradation model for progressive collapse analysis of bridges</t>
  </si>
  <si>
    <t>Progressive collapse, stiffness degradation, strength deterioration, seismic analysis</t>
  </si>
  <si>
    <t>sreshotk@connect.carleton.ca</t>
  </si>
  <si>
    <t>Performance-based earthquake engineering of bridges</t>
  </si>
  <si>
    <t>Performance-based, seismic performance, bridge vulnerability</t>
  </si>
  <si>
    <t>Kandasamy</t>
  </si>
  <si>
    <t>kvishnuk@connect.carleton.ca</t>
  </si>
  <si>
    <t>Waller</t>
  </si>
  <si>
    <t>Charlotte</t>
  </si>
  <si>
    <t xml:space="preserve">Probabilistic performance-based seismic risk assessment of Canadian bridges - Ottawa pilot study </t>
  </si>
  <si>
    <t>SAP2000 Version 14</t>
  </si>
  <si>
    <t>cwaller@connect.carleton.ca</t>
  </si>
  <si>
    <t>Wibowo</t>
  </si>
  <si>
    <t>Hartanto</t>
  </si>
  <si>
    <t>Progressive collapse analysis of reinforced concrete bridges during earthquakes</t>
  </si>
  <si>
    <t>Progressive collapse, seismic analysis of bridges</t>
  </si>
  <si>
    <t>Applied Element Method, ELS Software (Extreme Loading for Structures)</t>
  </si>
  <si>
    <t>hwibowo@connect.carleton.ca</t>
  </si>
  <si>
    <t>Crane</t>
  </si>
  <si>
    <t>Dr. Motazedian</t>
  </si>
  <si>
    <t xml:space="preserve">Calibration of low frequency spectrum in earthquake times series simulation using stochastic finite fault modeling  </t>
  </si>
  <si>
    <t>Strong motion studies</t>
  </si>
  <si>
    <t>EXSIM software</t>
  </si>
  <si>
    <t>scrane@connect.carleton.ca</t>
  </si>
  <si>
    <t>Crow</t>
  </si>
  <si>
    <t>Heather</t>
  </si>
  <si>
    <t>Vs30 and f0 maps for the city of Ottawa</t>
  </si>
  <si>
    <t xml:space="preserve">Microzonation studies </t>
  </si>
  <si>
    <t xml:space="preserve">Seismic instruments </t>
  </si>
  <si>
    <t>Heather.Crow@NRCan-RNCan.gc.ca</t>
  </si>
  <si>
    <t>Khaheshi Banab</t>
  </si>
  <si>
    <t>Kasgin</t>
  </si>
  <si>
    <t xml:space="preserve">Evaluation of seismic soil amplification factors for the Ottawa region </t>
  </si>
  <si>
    <t>QUAD4, QUAD DM, FLAC</t>
  </si>
  <si>
    <t>kkbanab@connect.carleton.ca</t>
  </si>
  <si>
    <t>Karkooti</t>
  </si>
  <si>
    <t>Seismic soil modelling</t>
  </si>
  <si>
    <t xml:space="preserve">ekarkooti@gmail.com </t>
  </si>
  <si>
    <t>Master's</t>
  </si>
  <si>
    <t>PD</t>
  </si>
  <si>
    <t xml:space="preserve"> Elsabbagh</t>
  </si>
  <si>
    <t>Amid</t>
  </si>
  <si>
    <t>Seismic Vulnerability of Buildings in the City of Ottawa,</t>
  </si>
  <si>
    <t>amid_20@hotmail.com</t>
  </si>
  <si>
    <t>Zaidi</t>
  </si>
  <si>
    <t>Mohammed</t>
  </si>
  <si>
    <t>Seismic Retrofit of Slender Reinforced Concrete Shear Walls</t>
  </si>
  <si>
    <t>slender shear walls, innovative materials, retrofitting, experimental testing, nonlinear finite element analysis, vulnerability assessment</t>
  </si>
  <si>
    <t>Software: VecTor2, Response2000                                        Equipment: MTS, Galdabini UTS</t>
  </si>
  <si>
    <t>mzaid073@gmail.com</t>
  </si>
  <si>
    <t>Hazard/Vulnerability</t>
  </si>
  <si>
    <t>RA</t>
  </si>
  <si>
    <t>Seismic vulnerability assessment of emergency shelters (non-school) on the Island of Montreal</t>
  </si>
  <si>
    <t>vulnerability assessment, seismic screening, ambient vibration testing, post-critical shelters, nonlinear static and dynamic seismic analysis</t>
  </si>
  <si>
    <t>Tromino sensors (for ambient tests), ARTeMIS Extractor, Grilla (ambient analysis), SAP2000 (modeling), ADINA and OpenSees</t>
  </si>
  <si>
    <t>Bouras</t>
  </si>
  <si>
    <t>Efstathia</t>
  </si>
  <si>
    <t>Role of architectural components in seismic vulnerability of buildings</t>
  </si>
  <si>
    <t>vulnerability assessment, post-critical shelters and hospitals, performance objectives of sub-systems</t>
  </si>
  <si>
    <t>Data base of OFC inspections; document search</t>
  </si>
  <si>
    <t>efstathia.bouras@mail.mcgill.ca</t>
  </si>
  <si>
    <t>OpenSees, Abaqus, physical testing with quasi-static cyclic testing, scale model testing</t>
  </si>
  <si>
    <t>Performance of existing concentrically braced steel frame structures</t>
  </si>
  <si>
    <t>concentrically braced frames, steel structures, brace, retrofit</t>
  </si>
  <si>
    <t>OpenSees, SAP2000/ETABS, Abacus, quasi-static cycling testing</t>
  </si>
  <si>
    <t>Gallagher</t>
  </si>
  <si>
    <t>Alicia</t>
  </si>
  <si>
    <t>OpenSees, SAP2000/ETABS</t>
  </si>
  <si>
    <t>agallagher@sdklbb.com</t>
  </si>
  <si>
    <t>cruznogu@gmail.com</t>
  </si>
  <si>
    <t>Nazari</t>
  </si>
  <si>
    <t>Maryam</t>
  </si>
  <si>
    <t>OpenSees, SAP2000 v.14, NEABS</t>
  </si>
  <si>
    <t>Vishnukanthan</t>
  </si>
  <si>
    <t>OpenSees, SAP2000 v.14</t>
  </si>
  <si>
    <t>Ghofrani</t>
  </si>
  <si>
    <t>Hadi</t>
  </si>
  <si>
    <t>Modeling Earthquake Ground Motions Among the Major Subduction Zones</t>
  </si>
  <si>
    <t>Strong Ground Motions, Source, Path and Site Effects, Ground Motion Prediction Equations</t>
  </si>
  <si>
    <t>Matlab, Fortran, Coplot</t>
  </si>
  <si>
    <t>hghofran@uwo.ca</t>
  </si>
  <si>
    <t>Smetny-Sowa</t>
  </si>
  <si>
    <t>Ania</t>
  </si>
  <si>
    <t>New Insights into 
Historical Earthquakes in 
Eastern North America</t>
  </si>
  <si>
    <t>Intensity, historical earthquake,
 Canada, magnitude estimate</t>
  </si>
  <si>
    <t>Did You Feel It? (USGS web tool),
 MATLAB</t>
  </si>
  <si>
    <t xml:space="preserve">asmetnys@uwo.ca
</t>
  </si>
  <si>
    <t>Yzema</t>
  </si>
  <si>
    <t>Fritz Alemagne</t>
  </si>
  <si>
    <t>Seismic control of a RC frame with elastomeric dampers and chevron brace</t>
  </si>
  <si>
    <t>Chevron braces, Damper, seismic control, natural rubber, RC frame</t>
  </si>
  <si>
    <t xml:space="preserve">Adina, Opensees, Matlab, hydraulic jack </t>
  </si>
  <si>
    <t>Fritz.Alemagne.Yzema@USherbrooke.ca</t>
  </si>
  <si>
    <t xml:space="preserve">Zuluaga Rubio </t>
  </si>
  <si>
    <t xml:space="preserve">Luis Felipe </t>
  </si>
  <si>
    <t>Seismic performance of reinforced concrete bridge columns: Limit States</t>
  </si>
  <si>
    <t>Performance based design, limit states, damage states, bridge column seismic damage, reinforced concrete</t>
  </si>
  <si>
    <t>reaction wall, dynamic hydraulic jack, strain gages, MatLab</t>
  </si>
  <si>
    <t>Luis.Felipe.Zuluaga.Rubio@USherbrooke.ca</t>
  </si>
  <si>
    <t xml:space="preserve">Seismic performance-based design of RC isolated bridges </t>
  </si>
  <si>
    <t>Bridges, Displacement-based design, Isolation systems, Displacement spectra</t>
  </si>
  <si>
    <t>OpenSEES, SAP2000, ETABS, RealFlow4, SeismoSignal, SeismoStruct, SeismoMatch, ADINA</t>
  </si>
  <si>
    <t>ABAQUS</t>
  </si>
  <si>
    <t>Oustad</t>
  </si>
  <si>
    <t>Chehrazade</t>
  </si>
  <si>
    <t>Seismic displacement-based assessment of bridge structures in Eastern North America</t>
  </si>
  <si>
    <t>Bridges, Displacement-based design, Displacement spectra, Yield Point Spectrum, Eastern North American seismic hazard</t>
  </si>
  <si>
    <t>SAP2000, SeismoSignal, SeismoStruct, ADINA</t>
  </si>
  <si>
    <t>Samrani</t>
  </si>
  <si>
    <t xml:space="preserve">Abdelaziz </t>
  </si>
  <si>
    <t xml:space="preserve">Seismic displacement-based assessment of C-Wall RC structures </t>
  </si>
  <si>
    <t>Seismic performance, reinforced concrete, shear wall, C-shaped</t>
  </si>
  <si>
    <t>OpenSEES, ADINA, ETABS</t>
  </si>
  <si>
    <t>Ibarra Tamez</t>
  </si>
  <si>
    <t>Antonio</t>
  </si>
  <si>
    <t>Experimental and numerical investigation of earthquake excited rocking structures</t>
  </si>
  <si>
    <t>OpenSEES</t>
  </si>
  <si>
    <t>Kamèche</t>
  </si>
  <si>
    <t xml:space="preserve">Moussa </t>
  </si>
  <si>
    <t>Soil-structure interaction on the seismic response of buildings</t>
  </si>
  <si>
    <t>Chen</t>
  </si>
  <si>
    <t xml:space="preserve">Liang </t>
  </si>
  <si>
    <t>Innovative seismic systems for mid-rise steel braced frames</t>
  </si>
  <si>
    <t xml:space="preserve">Brace frame, mid-rise steel frame, soft story, plastic hinge, ductility, Nonlinear time-history Analysis, Incremental Dynamic Analysis </t>
  </si>
  <si>
    <t>OpenSees, SAP2000</t>
  </si>
  <si>
    <t>Trudel-Languedoc</t>
  </si>
  <si>
    <t xml:space="preserve">Simon </t>
  </si>
  <si>
    <t>Seismic response of low-rise buildings with flexible diaphragms</t>
  </si>
  <si>
    <t>SAP2000</t>
  </si>
  <si>
    <t>Gélinas</t>
  </si>
  <si>
    <t xml:space="preserve">Alexandre </t>
  </si>
  <si>
    <t>Seismic behaviour of connections in steel X-bracing configuration</t>
  </si>
  <si>
    <t>X-Brace, mid-connection, buckling, instability</t>
  </si>
  <si>
    <t>SAP2000, seismic frame</t>
  </si>
  <si>
    <t>alexandre.gelinas@polymtl.ca</t>
  </si>
  <si>
    <t>Cossette</t>
  </si>
  <si>
    <t xml:space="preserve">Guillaume </t>
  </si>
  <si>
    <t>Seismic retrofit of steel frames with dampers &amp; SCED braces</t>
  </si>
  <si>
    <t xml:space="preserve">Laramée </t>
  </si>
  <si>
    <t xml:space="preserve">Mathieu </t>
  </si>
  <si>
    <t>Sanda Koboevic</t>
  </si>
  <si>
    <t>Seismic response of eccentrically braced frames with long links in eastern Canada</t>
  </si>
  <si>
    <t xml:space="preserve">Naciri   </t>
  </si>
  <si>
    <t xml:space="preserve">Yacine </t>
  </si>
  <si>
    <t>Seismic response of eccentrically braced frames with long links in western Canada</t>
  </si>
  <si>
    <t xml:space="preserve">Babic </t>
  </si>
  <si>
    <t xml:space="preserve">Elen </t>
  </si>
  <si>
    <t>Comparaison of the procedures to select and scale ground motions for non-linear seismic analysis of buildings</t>
  </si>
  <si>
    <t>Ground motion selection and scaling, Nonlinear Time History Analysis</t>
  </si>
  <si>
    <t>SeismoSpec, SAP2000</t>
  </si>
  <si>
    <t xml:space="preserve">Lemieux </t>
  </si>
  <si>
    <t>Study of rocking response of taller reinforced concrete shear walls</t>
  </si>
  <si>
    <t>Shear Wall, Rocking, Soil-Structure Interaction</t>
  </si>
  <si>
    <t>OpenSEES, ETABS</t>
  </si>
  <si>
    <t xml:space="preserve">Sadeghian </t>
  </si>
  <si>
    <t xml:space="preserve">Armin </t>
  </si>
  <si>
    <t>Performance-based design procedures for tall reinforced concrete shear walls</t>
  </si>
  <si>
    <t>Performance Based Design, Displacement Based Design, High rise Buildings, Shear walls</t>
  </si>
  <si>
    <t>OpenSEES, SAP2000, Perform 3D</t>
  </si>
  <si>
    <t>Balazadeh Minouei</t>
  </si>
  <si>
    <t xml:space="preserve">Yasaman </t>
  </si>
  <si>
    <t>Sanda Koboevic, Robert Tremblay</t>
  </si>
  <si>
    <t>The seismic assessment and rehabilitation of existing concentrically braced steel frames</t>
  </si>
  <si>
    <t>assessment, concentrically braced steel frames, conventional construction, rehabilitation</t>
  </si>
  <si>
    <t>OpenSees, ABAQUS</t>
  </si>
  <si>
    <t>yasaman.balazadeh-minouei@polymtl.ca</t>
  </si>
  <si>
    <t>Master's/PhD/PD/RA</t>
  </si>
  <si>
    <t>Probabilistic models for hazards and infrastructures: tools for the next-generation structural engineering</t>
  </si>
  <si>
    <t>C++, Qt, JavaScript, OpenGL, OpenSees, MATLAB</t>
  </si>
  <si>
    <t>Influence of Floor Slabs on the Nonlinear Response of Slender Concrete Walls Failing in Shear</t>
  </si>
  <si>
    <t>Concrete, walls, diaphrams, Nonlinear Finite Element Analysis, Shear Failure</t>
  </si>
  <si>
    <t>Dr. Adebar and Dr. Elwood</t>
  </si>
  <si>
    <t>Seismic assessment of existing concrete buildings in Vancouver</t>
  </si>
  <si>
    <t>Concrete, walls, nonlinear analysis, existing buildings</t>
  </si>
  <si>
    <t>Lorzadeh</t>
  </si>
  <si>
    <t>Amir</t>
  </si>
  <si>
    <t xml:space="preserve">Strain Capacity of Beraing Wall </t>
  </si>
  <si>
    <t>Concrete, wall elements, axial compression testing</t>
  </si>
  <si>
    <t>MatLab, MathCad</t>
  </si>
  <si>
    <t>Lorzadeh_amir@hotmail.com</t>
  </si>
  <si>
    <t>(2011-2012) Graduate Student Roster of the Canadian Seismic Research Network</t>
  </si>
  <si>
    <t>Aghniaey</t>
  </si>
  <si>
    <t>Nima</t>
  </si>
  <si>
    <t>Drs. Murat Saatcioglu and Hassan Aoude</t>
  </si>
  <si>
    <t>Column retrfoit with fibre R/C</t>
  </si>
  <si>
    <t>Concrete, columns, retrofit, seismic mitigation.</t>
  </si>
  <si>
    <t>Master</t>
  </si>
  <si>
    <t>nimaomega@gmail.com</t>
  </si>
  <si>
    <t>Seismic Retrofit of Concrete Building Columns by Transverse Prestressing</t>
  </si>
  <si>
    <t>Concrete Columns, Seismic retrfoitting, structural testing, Transverse Prestressing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</si>
</sst>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u/>
      <sz val="11"/>
      <color indexed="12"/>
      <name val="Calibri"/>
      <family val="2"/>
    </font>
    <font>
      <sz val="11"/>
      <color indexed="8"/>
      <name val="Arial"/>
      <family val="2"/>
    </font>
    <font>
      <u/>
      <sz val="24"/>
      <color rgb="FF0070C0"/>
      <name val="Calibri"/>
      <family val="2"/>
    </font>
    <font>
      <sz val="11"/>
      <name val="Arial"/>
      <family val="2"/>
    </font>
    <font>
      <sz val="11"/>
      <name val="Calibri"/>
      <family val="2"/>
      <scheme val="minor"/>
    </font>
    <font>
      <u/>
      <sz val="11"/>
      <color indexed="3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33">
    <xf numFmtId="0" fontId="0" fillId="0" borderId="0" xfId="0"/>
    <xf numFmtId="0" fontId="2" fillId="2" borderId="1" xfId="3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quotePrefix="1" applyFont="1" applyFill="1" applyBorder="1" applyAlignment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3" borderId="1" xfId="1" applyFont="1" applyFill="1" applyBorder="1" applyAlignment="1" applyProtection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3" borderId="1" xfId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/>
    <xf numFmtId="0" fontId="0" fillId="0" borderId="1" xfId="0" applyBorder="1" applyAlignment="1">
      <alignment horizontal="center" vertical="center"/>
    </xf>
    <xf numFmtId="0" fontId="3" fillId="0" borderId="1" xfId="1" applyFont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2" applyBorder="1" applyAlignment="1" applyProtection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4" fillId="0" borderId="4" xfId="2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0" fontId="4" fillId="3" borderId="1" xfId="2" applyFill="1" applyBorder="1" applyAlignment="1" applyProtection="1">
      <alignment horizontal="center" vertical="center" wrapText="1"/>
    </xf>
    <xf numFmtId="0" fontId="4" fillId="3" borderId="2" xfId="2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0" xfId="3" applyFont="1" applyAlignment="1">
      <alignment horizontal="center" vertical="center"/>
    </xf>
  </cellXfs>
  <cellStyles count="4">
    <cellStyle name="Hyperlink" xfId="2" builtinId="8"/>
    <cellStyle name="Hyperlink 2" xfId="1"/>
    <cellStyle name="Normal" xfId="0" builtinId="0"/>
    <cellStyle name="Norm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wcort032@uottawa.ca" TargetMode="External"/><Relationship Id="rId18" Type="http://schemas.openxmlformats.org/officeDocument/2006/relationships/hyperlink" Target="mailto:mzaid073@gmail.com" TargetMode="External"/><Relationship Id="rId26" Type="http://schemas.openxmlformats.org/officeDocument/2006/relationships/hyperlink" Target="mailto:eric.lapointe@usherbrooke.ca" TargetMode="External"/><Relationship Id="rId39" Type="http://schemas.openxmlformats.org/officeDocument/2006/relationships/hyperlink" Target="javascript:compose('hwibowo@connect.carleton.ca');" TargetMode="External"/><Relationship Id="rId3" Type="http://schemas.openxmlformats.org/officeDocument/2006/relationships/hyperlink" Target="mailto:pbhatta4@uwo.ca" TargetMode="External"/><Relationship Id="rId21" Type="http://schemas.openxmlformats.org/officeDocument/2006/relationships/hyperlink" Target="mailto:Fritz.Alemagne.Yzema@USherbrooke.ca" TargetMode="External"/><Relationship Id="rId34" Type="http://schemas.openxmlformats.org/officeDocument/2006/relationships/hyperlink" Target="mailto:juliana.ruiz.suescun@usherbrooke.ca" TargetMode="External"/><Relationship Id="rId42" Type="http://schemas.openxmlformats.org/officeDocument/2006/relationships/hyperlink" Target="mailto:mrahma12@connect.carleton.ca" TargetMode="External"/><Relationship Id="rId47" Type="http://schemas.openxmlformats.org/officeDocument/2006/relationships/hyperlink" Target="mailto:cruznogu@gmail.com" TargetMode="External"/><Relationship Id="rId7" Type="http://schemas.openxmlformats.org/officeDocument/2006/relationships/hyperlink" Target="mailto:jeff.erochko@utoronto.ca" TargetMode="External"/><Relationship Id="rId12" Type="http://schemas.openxmlformats.org/officeDocument/2006/relationships/hyperlink" Target="mailto:mshooshtari@alumni.uottawa.ca" TargetMode="External"/><Relationship Id="rId17" Type="http://schemas.openxmlformats.org/officeDocument/2006/relationships/hyperlink" Target="mailto:amid_20@hotmail.com" TargetMode="External"/><Relationship Id="rId25" Type="http://schemas.openxmlformats.org/officeDocument/2006/relationships/hyperlink" Target="mailto:olivier.girard@usherbrooke.ca" TargetMode="External"/><Relationship Id="rId33" Type="http://schemas.openxmlformats.org/officeDocument/2006/relationships/hyperlink" Target="mailto:yannick.boivin@usherbrooke.ca" TargetMode="External"/><Relationship Id="rId38" Type="http://schemas.openxmlformats.org/officeDocument/2006/relationships/hyperlink" Target="mailto:danusa.tavares@usherbrooke.ca" TargetMode="External"/><Relationship Id="rId46" Type="http://schemas.openxmlformats.org/officeDocument/2006/relationships/hyperlink" Target="mailto:scrane@connect.carleton.ca" TargetMode="External"/><Relationship Id="rId2" Type="http://schemas.openxmlformats.org/officeDocument/2006/relationships/hyperlink" Target="mailto:jpal3@uwo.ca" TargetMode="External"/><Relationship Id="rId16" Type="http://schemas.openxmlformats.org/officeDocument/2006/relationships/hyperlink" Target="mailto:kploe057@uottawa.ca" TargetMode="External"/><Relationship Id="rId20" Type="http://schemas.openxmlformats.org/officeDocument/2006/relationships/hyperlink" Target="mailto:agallagher@sdklbb.com" TargetMode="External"/><Relationship Id="rId29" Type="http://schemas.openxmlformats.org/officeDocument/2006/relationships/hyperlink" Target="mailto:francois.lemay@usherbrooke.ca" TargetMode="External"/><Relationship Id="rId41" Type="http://schemas.openxmlformats.org/officeDocument/2006/relationships/hyperlink" Target="mailto:sreshotk@connect.carleton.ca" TargetMode="External"/><Relationship Id="rId1" Type="http://schemas.openxmlformats.org/officeDocument/2006/relationships/hyperlink" Target="mailto:afereydo@uwo.ca" TargetMode="External"/><Relationship Id="rId6" Type="http://schemas.openxmlformats.org/officeDocument/2006/relationships/hyperlink" Target="mailto:lydell.wiebe@utoronto.ca" TargetMode="External"/><Relationship Id="rId11" Type="http://schemas.openxmlformats.org/officeDocument/2006/relationships/hyperlink" Target="mailto:mramolaei@yahoo.com" TargetMode="External"/><Relationship Id="rId24" Type="http://schemas.openxmlformats.org/officeDocument/2006/relationships/hyperlink" Target="mailto:louis-gabriel.paquette@usherbrooke.ca" TargetMode="External"/><Relationship Id="rId32" Type="http://schemas.openxmlformats.org/officeDocument/2006/relationships/hyperlink" Target="mailto:julie.therrien-truchon@usherbrooke.ca" TargetMode="External"/><Relationship Id="rId37" Type="http://schemas.openxmlformats.org/officeDocument/2006/relationships/hyperlink" Target="mailto:luis.ignacio.cardona@usherbrooke.ca" TargetMode="External"/><Relationship Id="rId40" Type="http://schemas.openxmlformats.org/officeDocument/2006/relationships/hyperlink" Target="javascript:compose('cwaller@connect.carleton.ca');" TargetMode="External"/><Relationship Id="rId45" Type="http://schemas.openxmlformats.org/officeDocument/2006/relationships/hyperlink" Target="mailto:kvishnuk@connect.carleton.ca" TargetMode="External"/><Relationship Id="rId5" Type="http://schemas.openxmlformats.org/officeDocument/2006/relationships/hyperlink" Target="mailto:wen.guo@utoronto.ca" TargetMode="External"/><Relationship Id="rId15" Type="http://schemas.openxmlformats.org/officeDocument/2006/relationships/hyperlink" Target="mailto:aabdu070@uottawa.ca" TargetMode="External"/><Relationship Id="rId23" Type="http://schemas.openxmlformats.org/officeDocument/2006/relationships/hyperlink" Target="mailto:gustavo.siqueira@usherbrooke.ca" TargetMode="External"/><Relationship Id="rId28" Type="http://schemas.openxmlformats.org/officeDocument/2006/relationships/hyperlink" Target="mailto:mathieu.boucher-trudeau@usherbrooke.ca" TargetMode="External"/><Relationship Id="rId36" Type="http://schemas.openxmlformats.org/officeDocument/2006/relationships/hyperlink" Target="mailto:martin.lavictoire@usherbrooke.ca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mailto:zalsa064@uottawa.ca" TargetMode="External"/><Relationship Id="rId19" Type="http://schemas.openxmlformats.org/officeDocument/2006/relationships/hyperlink" Target="mailto:efstathia.bouras@mail.mcgill.ca" TargetMode="External"/><Relationship Id="rId31" Type="http://schemas.openxmlformats.org/officeDocument/2006/relationships/hyperlink" Target="mailto:benoit.boulanger@usherbrooke.ca" TargetMode="External"/><Relationship Id="rId44" Type="http://schemas.openxmlformats.org/officeDocument/2006/relationships/hyperlink" Target="mailto:mnkhaja@connect.carleton.ca" TargetMode="External"/><Relationship Id="rId4" Type="http://schemas.openxmlformats.org/officeDocument/2006/relationships/hyperlink" Target="mailto:paperloc@uwo.ca" TargetMode="External"/><Relationship Id="rId9" Type="http://schemas.openxmlformats.org/officeDocument/2006/relationships/hyperlink" Target="mailto:nikolas.kyriakopoulos@utoronto.ca" TargetMode="External"/><Relationship Id="rId14" Type="http://schemas.openxmlformats.org/officeDocument/2006/relationships/hyperlink" Target="mailto:frederic.m.caron@gmail.com" TargetMode="External"/><Relationship Id="rId22" Type="http://schemas.openxmlformats.org/officeDocument/2006/relationships/hyperlink" Target="mailto:Luis.Felipe.Zuluaga.Rubio@USherbrooke.ca" TargetMode="External"/><Relationship Id="rId27" Type="http://schemas.openxmlformats.org/officeDocument/2006/relationships/hyperlink" Target="mailto:olivier.gauron@usherbrooke.ca" TargetMode="External"/><Relationship Id="rId30" Type="http://schemas.openxmlformats.org/officeDocument/2006/relationships/hyperlink" Target="mailto:quang.huy.nguyen@usherbrooke.ca" TargetMode="External"/><Relationship Id="rId35" Type="http://schemas.openxmlformats.org/officeDocument/2006/relationships/hyperlink" Target="mailto:carlos.ayala@usherbrooke.ca" TargetMode="External"/><Relationship Id="rId43" Type="http://schemas.openxmlformats.org/officeDocument/2006/relationships/hyperlink" Target="mailto:ekarkooti@gmail.com" TargetMode="External"/><Relationship Id="rId48" Type="http://schemas.openxmlformats.org/officeDocument/2006/relationships/hyperlink" Target="mailto:Lorzadeh_amir@hotmail.com" TargetMode="External"/><Relationship Id="rId8" Type="http://schemas.openxmlformats.org/officeDocument/2006/relationships/hyperlink" Target="mailto:slava.koval@utoronto.ca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pbhatta4@uwo.ca" TargetMode="External"/><Relationship Id="rId2" Type="http://schemas.openxmlformats.org/officeDocument/2006/relationships/hyperlink" Target="mailto:jpal3@uwo.ca" TargetMode="External"/><Relationship Id="rId1" Type="http://schemas.openxmlformats.org/officeDocument/2006/relationships/hyperlink" Target="mailto:afereydo@uwo.ca" TargetMode="External"/><Relationship Id="rId6" Type="http://schemas.openxmlformats.org/officeDocument/2006/relationships/hyperlink" Target="mailto:asmetnys@uwo.ca" TargetMode="External"/><Relationship Id="rId5" Type="http://schemas.openxmlformats.org/officeDocument/2006/relationships/hyperlink" Target="mailto:hghofran@uwo.ca" TargetMode="External"/><Relationship Id="rId4" Type="http://schemas.openxmlformats.org/officeDocument/2006/relationships/hyperlink" Target="mailto:paperloc@uwo.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A126"/>
  <sheetViews>
    <sheetView tabSelected="1" zoomScale="75" zoomScaleNormal="75" workbookViewId="0">
      <pane ySplit="3" topLeftCell="A5" activePane="bottomLeft" state="frozen"/>
      <selection pane="bottomLeft" activeCell="A5" sqref="A5"/>
    </sheetView>
  </sheetViews>
  <sheetFormatPr defaultColWidth="9.140625" defaultRowHeight="15" x14ac:dyDescent="0.25"/>
  <cols>
    <col min="1" max="1" width="23.85546875" style="30" customWidth="1"/>
    <col min="2" max="2" width="23" style="30" customWidth="1"/>
    <col min="3" max="3" width="25" style="30" customWidth="1"/>
    <col min="4" max="4" width="24.42578125" style="30" customWidth="1"/>
    <col min="5" max="5" width="25.140625" style="30" customWidth="1"/>
    <col min="6" max="6" width="30.5703125" style="30" customWidth="1"/>
    <col min="7" max="7" width="31.7109375" style="30" customWidth="1"/>
    <col min="8" max="8" width="34.140625" style="30" customWidth="1"/>
    <col min="9" max="9" width="21.42578125" style="30" customWidth="1"/>
    <col min="10" max="10" width="34.7109375" style="30" customWidth="1"/>
    <col min="11" max="11" width="39.85546875" style="30" customWidth="1"/>
  </cols>
  <sheetData>
    <row r="1" spans="1:27" ht="31.5" x14ac:dyDescent="0.25">
      <c r="A1" s="32" t="s">
        <v>695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3" spans="1:27" ht="4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681</v>
      </c>
      <c r="K3" s="1" t="s">
        <v>9</v>
      </c>
    </row>
    <row r="4" spans="1:27" ht="57" hidden="1" x14ac:dyDescent="0.25">
      <c r="A4" s="6" t="s">
        <v>10</v>
      </c>
      <c r="B4" s="6" t="s">
        <v>11</v>
      </c>
      <c r="C4" s="6" t="s">
        <v>12</v>
      </c>
      <c r="D4" s="6" t="s">
        <v>13</v>
      </c>
      <c r="E4" s="6" t="s">
        <v>134</v>
      </c>
      <c r="F4" s="6" t="s">
        <v>14</v>
      </c>
      <c r="G4" s="6" t="s">
        <v>15</v>
      </c>
      <c r="H4" s="6" t="s">
        <v>16</v>
      </c>
      <c r="I4" s="6" t="s">
        <v>38</v>
      </c>
      <c r="J4" s="6" t="s">
        <v>18</v>
      </c>
      <c r="K4" s="6" t="s">
        <v>19</v>
      </c>
    </row>
    <row r="5" spans="1:27" ht="42.75" x14ac:dyDescent="0.25">
      <c r="A5" s="14" t="s">
        <v>20</v>
      </c>
      <c r="B5" s="14" t="s">
        <v>21</v>
      </c>
      <c r="C5" s="14" t="s">
        <v>12</v>
      </c>
      <c r="D5" s="14" t="s">
        <v>22</v>
      </c>
      <c r="E5" s="14" t="s">
        <v>134</v>
      </c>
      <c r="F5" s="14" t="s">
        <v>23</v>
      </c>
      <c r="G5" s="14" t="s">
        <v>24</v>
      </c>
      <c r="H5" s="14" t="s">
        <v>25</v>
      </c>
      <c r="I5" s="14" t="s">
        <v>17</v>
      </c>
      <c r="J5" s="14" t="s">
        <v>18</v>
      </c>
      <c r="K5" s="14" t="s">
        <v>26</v>
      </c>
    </row>
    <row r="6" spans="1:27" ht="63.75" hidden="1" customHeight="1" x14ac:dyDescent="0.25">
      <c r="A6" s="6" t="s">
        <v>27</v>
      </c>
      <c r="B6" s="6" t="s">
        <v>28</v>
      </c>
      <c r="C6" s="6" t="s">
        <v>12</v>
      </c>
      <c r="D6" s="6" t="s">
        <v>22</v>
      </c>
      <c r="E6" s="6" t="s">
        <v>134</v>
      </c>
      <c r="F6" s="6" t="s">
        <v>29</v>
      </c>
      <c r="G6" s="6" t="s">
        <v>30</v>
      </c>
      <c r="H6" s="6" t="s">
        <v>31</v>
      </c>
      <c r="I6" s="6" t="s">
        <v>38</v>
      </c>
      <c r="J6" s="6" t="s">
        <v>553</v>
      </c>
      <c r="K6" s="6" t="s">
        <v>32</v>
      </c>
    </row>
    <row r="7" spans="1:27" ht="64.5" hidden="1" customHeight="1" x14ac:dyDescent="0.25">
      <c r="A7" s="6" t="s">
        <v>33</v>
      </c>
      <c r="B7" s="6" t="s">
        <v>34</v>
      </c>
      <c r="C7" s="6" t="s">
        <v>12</v>
      </c>
      <c r="D7" s="6" t="s">
        <v>35</v>
      </c>
      <c r="E7" s="6" t="s">
        <v>134</v>
      </c>
      <c r="F7" s="6" t="s">
        <v>36</v>
      </c>
      <c r="G7" s="6" t="s">
        <v>37</v>
      </c>
      <c r="H7" s="6"/>
      <c r="I7" s="6" t="s">
        <v>38</v>
      </c>
      <c r="J7" s="6" t="s">
        <v>553</v>
      </c>
      <c r="K7" s="6" t="s">
        <v>39</v>
      </c>
    </row>
    <row r="8" spans="1:27" ht="57" x14ac:dyDescent="0.25">
      <c r="A8" s="6" t="s">
        <v>590</v>
      </c>
      <c r="B8" s="6" t="s">
        <v>591</v>
      </c>
      <c r="C8" s="6" t="s">
        <v>12</v>
      </c>
      <c r="D8" s="6" t="s">
        <v>22</v>
      </c>
      <c r="E8" s="6" t="s">
        <v>134</v>
      </c>
      <c r="F8" s="6" t="s">
        <v>592</v>
      </c>
      <c r="G8" s="6" t="s">
        <v>593</v>
      </c>
      <c r="H8" s="6" t="s">
        <v>594</v>
      </c>
      <c r="I8" s="6" t="s">
        <v>17</v>
      </c>
      <c r="J8" s="6" t="s">
        <v>18</v>
      </c>
      <c r="K8" s="6" t="s">
        <v>595</v>
      </c>
    </row>
    <row r="9" spans="1:27" ht="78.75" customHeight="1" x14ac:dyDescent="0.25">
      <c r="A9" s="14" t="s">
        <v>596</v>
      </c>
      <c r="B9" s="14" t="s">
        <v>597</v>
      </c>
      <c r="C9" s="14" t="s">
        <v>12</v>
      </c>
      <c r="D9" s="14" t="s">
        <v>22</v>
      </c>
      <c r="E9" s="14" t="s">
        <v>134</v>
      </c>
      <c r="F9" s="14" t="s">
        <v>598</v>
      </c>
      <c r="G9" s="14" t="s">
        <v>599</v>
      </c>
      <c r="H9" s="14" t="s">
        <v>600</v>
      </c>
      <c r="I9" s="14" t="s">
        <v>17</v>
      </c>
      <c r="J9" s="14" t="s">
        <v>553</v>
      </c>
      <c r="K9" s="14" t="s">
        <v>601</v>
      </c>
    </row>
    <row r="10" spans="1:27" ht="42" customHeight="1" x14ac:dyDescent="0.25">
      <c r="A10" s="9" t="s">
        <v>40</v>
      </c>
      <c r="B10" s="9" t="s">
        <v>41</v>
      </c>
      <c r="C10" s="9" t="s">
        <v>42</v>
      </c>
      <c r="D10" s="9" t="s">
        <v>43</v>
      </c>
      <c r="E10" s="9" t="s">
        <v>44</v>
      </c>
      <c r="F10" s="9" t="s">
        <v>45</v>
      </c>
      <c r="G10" s="9" t="s">
        <v>46</v>
      </c>
      <c r="H10" s="9"/>
      <c r="I10" s="9" t="s">
        <v>17</v>
      </c>
      <c r="J10" s="9" t="s">
        <v>18</v>
      </c>
      <c r="K10" s="29" t="s">
        <v>47</v>
      </c>
    </row>
    <row r="11" spans="1:27" ht="60" x14ac:dyDescent="0.25">
      <c r="A11" s="9" t="s">
        <v>48</v>
      </c>
      <c r="B11" s="9" t="s">
        <v>49</v>
      </c>
      <c r="C11" s="9" t="s">
        <v>42</v>
      </c>
      <c r="D11" s="9" t="s">
        <v>43</v>
      </c>
      <c r="E11" s="9" t="s">
        <v>44</v>
      </c>
      <c r="F11" s="9" t="s">
        <v>50</v>
      </c>
      <c r="G11" s="9" t="s">
        <v>51</v>
      </c>
      <c r="H11" s="9" t="s">
        <v>52</v>
      </c>
      <c r="I11" s="9" t="s">
        <v>17</v>
      </c>
      <c r="J11" s="9" t="s">
        <v>18</v>
      </c>
      <c r="K11" s="28" t="s">
        <v>53</v>
      </c>
    </row>
    <row r="12" spans="1:27" ht="65.25" customHeight="1" x14ac:dyDescent="0.25">
      <c r="A12" s="9" t="s">
        <v>54</v>
      </c>
      <c r="B12" s="9" t="s">
        <v>55</v>
      </c>
      <c r="C12" s="9" t="s">
        <v>42</v>
      </c>
      <c r="D12" s="9" t="s">
        <v>43</v>
      </c>
      <c r="E12" s="9" t="s">
        <v>44</v>
      </c>
      <c r="F12" s="9" t="s">
        <v>56</v>
      </c>
      <c r="G12" s="9" t="s">
        <v>57</v>
      </c>
      <c r="H12" s="9"/>
      <c r="I12" s="9" t="s">
        <v>17</v>
      </c>
      <c r="J12" s="9" t="s">
        <v>18</v>
      </c>
      <c r="K12" s="28" t="s">
        <v>58</v>
      </c>
    </row>
    <row r="13" spans="1:27" ht="76.5" customHeight="1" x14ac:dyDescent="0.25">
      <c r="A13" s="9" t="s">
        <v>59</v>
      </c>
      <c r="B13" s="9" t="s">
        <v>60</v>
      </c>
      <c r="C13" s="9" t="s">
        <v>42</v>
      </c>
      <c r="D13" s="9" t="s">
        <v>43</v>
      </c>
      <c r="E13" s="9" t="s">
        <v>44</v>
      </c>
      <c r="F13" s="9" t="s">
        <v>61</v>
      </c>
      <c r="G13" s="9" t="s">
        <v>62</v>
      </c>
      <c r="H13" s="9" t="s">
        <v>63</v>
      </c>
      <c r="I13" s="9" t="s">
        <v>17</v>
      </c>
      <c r="J13" s="9" t="s">
        <v>553</v>
      </c>
      <c r="K13" s="12" t="s">
        <v>64</v>
      </c>
    </row>
    <row r="14" spans="1:27" ht="45" x14ac:dyDescent="0.25">
      <c r="A14" s="9" t="s">
        <v>65</v>
      </c>
      <c r="B14" s="9" t="s">
        <v>66</v>
      </c>
      <c r="C14" s="9" t="s">
        <v>42</v>
      </c>
      <c r="D14" s="9" t="s">
        <v>43</v>
      </c>
      <c r="E14" s="9" t="s">
        <v>44</v>
      </c>
      <c r="F14" s="9" t="s">
        <v>67</v>
      </c>
      <c r="G14" s="9" t="s">
        <v>68</v>
      </c>
      <c r="H14" s="9" t="s">
        <v>69</v>
      </c>
      <c r="I14" s="9" t="s">
        <v>17</v>
      </c>
      <c r="J14" s="9" t="s">
        <v>18</v>
      </c>
      <c r="K14" s="28" t="s">
        <v>70</v>
      </c>
      <c r="L14" s="13"/>
      <c r="AA14" s="13"/>
    </row>
    <row r="15" spans="1:27" ht="85.5" x14ac:dyDescent="0.25">
      <c r="A15" s="6" t="s">
        <v>71</v>
      </c>
      <c r="B15" s="6" t="s">
        <v>72</v>
      </c>
      <c r="C15" s="6" t="s">
        <v>73</v>
      </c>
      <c r="D15" s="6" t="s">
        <v>74</v>
      </c>
      <c r="E15" s="6" t="s">
        <v>75</v>
      </c>
      <c r="F15" s="6" t="s">
        <v>76</v>
      </c>
      <c r="G15" s="6" t="s">
        <v>77</v>
      </c>
      <c r="H15" s="6" t="s">
        <v>78</v>
      </c>
      <c r="I15" s="6" t="s">
        <v>17</v>
      </c>
      <c r="J15" s="6" t="s">
        <v>18</v>
      </c>
      <c r="K15" s="6" t="s">
        <v>79</v>
      </c>
      <c r="L15" s="13"/>
      <c r="AA15" s="13"/>
    </row>
    <row r="16" spans="1:27" ht="85.5" x14ac:dyDescent="0.25">
      <c r="A16" s="6" t="s">
        <v>80</v>
      </c>
      <c r="B16" s="6" t="s">
        <v>81</v>
      </c>
      <c r="C16" s="6" t="s">
        <v>73</v>
      </c>
      <c r="D16" s="6" t="s">
        <v>82</v>
      </c>
      <c r="E16" s="6" t="s">
        <v>83</v>
      </c>
      <c r="F16" s="6" t="s">
        <v>84</v>
      </c>
      <c r="G16" s="6" t="s">
        <v>85</v>
      </c>
      <c r="H16" s="6" t="s">
        <v>86</v>
      </c>
      <c r="I16" s="6" t="s">
        <v>17</v>
      </c>
      <c r="J16" s="6" t="s">
        <v>18</v>
      </c>
      <c r="K16" s="6" t="s">
        <v>87</v>
      </c>
      <c r="L16" s="13"/>
      <c r="AA16" s="13"/>
    </row>
    <row r="17" spans="1:27" ht="57" x14ac:dyDescent="0.25">
      <c r="A17" s="6" t="s">
        <v>88</v>
      </c>
      <c r="B17" s="6" t="s">
        <v>89</v>
      </c>
      <c r="C17" s="6" t="s">
        <v>73</v>
      </c>
      <c r="D17" s="6" t="s">
        <v>90</v>
      </c>
      <c r="E17" s="6" t="s">
        <v>44</v>
      </c>
      <c r="F17" s="6" t="s">
        <v>91</v>
      </c>
      <c r="G17" s="6" t="s">
        <v>92</v>
      </c>
      <c r="H17" s="6" t="s">
        <v>93</v>
      </c>
      <c r="I17" s="6" t="s">
        <v>17</v>
      </c>
      <c r="J17" s="6" t="s">
        <v>94</v>
      </c>
      <c r="K17" s="6" t="s">
        <v>95</v>
      </c>
      <c r="L17" s="13"/>
      <c r="AA17" s="13"/>
    </row>
    <row r="18" spans="1:27" s="15" customFormat="1" ht="71.25" hidden="1" x14ac:dyDescent="0.25">
      <c r="A18" s="14" t="s">
        <v>96</v>
      </c>
      <c r="B18" s="14" t="s">
        <v>97</v>
      </c>
      <c r="C18" s="14" t="s">
        <v>73</v>
      </c>
      <c r="D18" s="14" t="s">
        <v>74</v>
      </c>
      <c r="E18" s="14" t="s">
        <v>83</v>
      </c>
      <c r="F18" s="14" t="s">
        <v>98</v>
      </c>
      <c r="G18" s="14" t="s">
        <v>99</v>
      </c>
      <c r="H18" s="14" t="s">
        <v>100</v>
      </c>
      <c r="I18" s="14" t="s">
        <v>38</v>
      </c>
      <c r="J18" s="11" t="s">
        <v>94</v>
      </c>
      <c r="K18" s="14" t="s">
        <v>101</v>
      </c>
      <c r="L18" s="13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 s="13"/>
    </row>
    <row r="19" spans="1:27" ht="85.5" x14ac:dyDescent="0.25">
      <c r="A19" s="6" t="s">
        <v>102</v>
      </c>
      <c r="B19" s="6" t="s">
        <v>103</v>
      </c>
      <c r="C19" s="6" t="s">
        <v>73</v>
      </c>
      <c r="D19" s="6" t="s">
        <v>74</v>
      </c>
      <c r="E19" s="6" t="s">
        <v>83</v>
      </c>
      <c r="F19" s="6" t="s">
        <v>104</v>
      </c>
      <c r="G19" s="6" t="s">
        <v>105</v>
      </c>
      <c r="H19" s="6" t="s">
        <v>106</v>
      </c>
      <c r="I19" s="6" t="s">
        <v>17</v>
      </c>
      <c r="J19" s="6" t="s">
        <v>18</v>
      </c>
      <c r="K19" s="6" t="s">
        <v>107</v>
      </c>
      <c r="L19" s="13"/>
      <c r="AA19" s="13"/>
    </row>
    <row r="20" spans="1:27" ht="57" x14ac:dyDescent="0.25">
      <c r="A20" s="6" t="s">
        <v>108</v>
      </c>
      <c r="B20" s="6" t="s">
        <v>109</v>
      </c>
      <c r="C20" s="6" t="s">
        <v>73</v>
      </c>
      <c r="D20" s="6" t="s">
        <v>90</v>
      </c>
      <c r="E20" s="6" t="s">
        <v>44</v>
      </c>
      <c r="F20" s="6" t="s">
        <v>110</v>
      </c>
      <c r="G20" s="6" t="s">
        <v>111</v>
      </c>
      <c r="H20" s="6" t="s">
        <v>93</v>
      </c>
      <c r="I20" s="6" t="s">
        <v>17</v>
      </c>
      <c r="J20" s="6" t="s">
        <v>18</v>
      </c>
      <c r="K20" s="6" t="s">
        <v>112</v>
      </c>
      <c r="L20" s="13"/>
      <c r="AA20" s="13"/>
    </row>
    <row r="21" spans="1:27" ht="51" customHeight="1" x14ac:dyDescent="0.25">
      <c r="A21" s="6" t="s">
        <v>555</v>
      </c>
      <c r="B21" s="6" t="s">
        <v>556</v>
      </c>
      <c r="C21" s="6" t="s">
        <v>73</v>
      </c>
      <c r="D21" s="6" t="s">
        <v>90</v>
      </c>
      <c r="E21" s="6" t="s">
        <v>75</v>
      </c>
      <c r="F21" s="6" t="s">
        <v>557</v>
      </c>
      <c r="G21" s="6"/>
      <c r="H21" s="6"/>
      <c r="I21" s="6" t="s">
        <v>17</v>
      </c>
      <c r="J21" s="6" t="s">
        <v>94</v>
      </c>
      <c r="K21" s="6" t="s">
        <v>558</v>
      </c>
      <c r="L21" s="13"/>
      <c r="AA21" s="13"/>
    </row>
    <row r="22" spans="1:27" ht="51" customHeight="1" x14ac:dyDescent="0.25">
      <c r="A22" s="6" t="s">
        <v>696</v>
      </c>
      <c r="B22" s="6" t="s">
        <v>697</v>
      </c>
      <c r="C22" s="6" t="s">
        <v>73</v>
      </c>
      <c r="D22" s="6" t="s">
        <v>698</v>
      </c>
      <c r="E22" s="6" t="s">
        <v>44</v>
      </c>
      <c r="F22" s="6" t="s">
        <v>699</v>
      </c>
      <c r="G22" s="6" t="s">
        <v>700</v>
      </c>
      <c r="H22" s="6" t="s">
        <v>93</v>
      </c>
      <c r="I22" s="6" t="s">
        <v>17</v>
      </c>
      <c r="J22" s="6" t="s">
        <v>701</v>
      </c>
      <c r="K22" s="6" t="s">
        <v>702</v>
      </c>
      <c r="L22" s="13"/>
      <c r="AA22" s="13"/>
    </row>
    <row r="23" spans="1:27" ht="57" hidden="1" x14ac:dyDescent="0.25">
      <c r="A23" s="6" t="s">
        <v>113</v>
      </c>
      <c r="B23" s="6" t="s">
        <v>114</v>
      </c>
      <c r="C23" s="6" t="s">
        <v>115</v>
      </c>
      <c r="D23" s="6" t="s">
        <v>90</v>
      </c>
      <c r="E23" s="6" t="s">
        <v>116</v>
      </c>
      <c r="F23" s="6" t="s">
        <v>117</v>
      </c>
      <c r="G23" s="6" t="s">
        <v>118</v>
      </c>
      <c r="H23" s="6" t="s">
        <v>93</v>
      </c>
      <c r="I23" s="6" t="s">
        <v>38</v>
      </c>
      <c r="J23" s="6" t="s">
        <v>554</v>
      </c>
      <c r="K23" s="6" t="s">
        <v>120</v>
      </c>
      <c r="L23" s="13"/>
      <c r="AA23" s="13"/>
    </row>
    <row r="24" spans="1:27" ht="57" x14ac:dyDescent="0.25">
      <c r="A24" s="6" t="s">
        <v>121</v>
      </c>
      <c r="B24" s="6" t="s">
        <v>122</v>
      </c>
      <c r="C24" s="6" t="s">
        <v>73</v>
      </c>
      <c r="D24" s="6" t="s">
        <v>90</v>
      </c>
      <c r="E24" s="6" t="s">
        <v>44</v>
      </c>
      <c r="F24" s="6" t="s">
        <v>123</v>
      </c>
      <c r="G24" s="6" t="s">
        <v>124</v>
      </c>
      <c r="H24" s="6" t="s">
        <v>93</v>
      </c>
      <c r="I24" s="6" t="s">
        <v>17</v>
      </c>
      <c r="J24" s="6" t="s">
        <v>94</v>
      </c>
      <c r="K24" s="6" t="s">
        <v>125</v>
      </c>
      <c r="L24" s="13"/>
      <c r="AA24" s="13"/>
    </row>
    <row r="25" spans="1:27" ht="57" x14ac:dyDescent="0.25">
      <c r="A25" s="6" t="s">
        <v>126</v>
      </c>
      <c r="B25" s="6" t="s">
        <v>127</v>
      </c>
      <c r="C25" s="6" t="s">
        <v>73</v>
      </c>
      <c r="D25" s="6" t="s">
        <v>90</v>
      </c>
      <c r="E25" s="6" t="s">
        <v>75</v>
      </c>
      <c r="F25" s="6" t="s">
        <v>128</v>
      </c>
      <c r="G25" s="6" t="s">
        <v>129</v>
      </c>
      <c r="H25" s="6" t="s">
        <v>93</v>
      </c>
      <c r="I25" s="6" t="s">
        <v>17</v>
      </c>
      <c r="J25" s="6" t="s">
        <v>18</v>
      </c>
      <c r="K25" s="6" t="s">
        <v>130</v>
      </c>
      <c r="L25" s="13"/>
      <c r="AA25" s="13"/>
    </row>
    <row r="26" spans="1:27" ht="57" x14ac:dyDescent="0.25">
      <c r="A26" s="6" t="s">
        <v>131</v>
      </c>
      <c r="B26" s="6" t="s">
        <v>132</v>
      </c>
      <c r="C26" s="6" t="s">
        <v>73</v>
      </c>
      <c r="D26" s="6" t="s">
        <v>133</v>
      </c>
      <c r="E26" s="6" t="s">
        <v>134</v>
      </c>
      <c r="F26" s="6" t="s">
        <v>135</v>
      </c>
      <c r="G26" s="6" t="s">
        <v>136</v>
      </c>
      <c r="H26" s="6" t="s">
        <v>137</v>
      </c>
      <c r="I26" s="6" t="s">
        <v>17</v>
      </c>
      <c r="J26" s="6" t="s">
        <v>18</v>
      </c>
      <c r="K26" s="6" t="s">
        <v>138</v>
      </c>
      <c r="L26" s="13"/>
      <c r="AA26" s="13"/>
    </row>
    <row r="27" spans="1:27" ht="57" x14ac:dyDescent="0.25">
      <c r="A27" s="6" t="s">
        <v>139</v>
      </c>
      <c r="B27" s="6" t="s">
        <v>140</v>
      </c>
      <c r="C27" s="6" t="s">
        <v>115</v>
      </c>
      <c r="D27" s="6" t="s">
        <v>90</v>
      </c>
      <c r="E27" s="6" t="s">
        <v>116</v>
      </c>
      <c r="F27" s="31" t="s">
        <v>703</v>
      </c>
      <c r="G27" s="31" t="s">
        <v>704</v>
      </c>
      <c r="H27" s="6" t="s">
        <v>93</v>
      </c>
      <c r="I27" s="6" t="s">
        <v>119</v>
      </c>
      <c r="J27" s="6" t="s">
        <v>94</v>
      </c>
      <c r="K27" s="6" t="s">
        <v>141</v>
      </c>
      <c r="L27" s="13"/>
      <c r="AA27" s="13"/>
    </row>
    <row r="28" spans="1:27" ht="57" hidden="1" x14ac:dyDescent="0.25">
      <c r="A28" s="6" t="s">
        <v>142</v>
      </c>
      <c r="B28" s="6" t="s">
        <v>143</v>
      </c>
      <c r="C28" s="6" t="s">
        <v>73</v>
      </c>
      <c r="D28" s="6" t="s">
        <v>90</v>
      </c>
      <c r="E28" s="6" t="s">
        <v>44</v>
      </c>
      <c r="F28" s="6" t="s">
        <v>144</v>
      </c>
      <c r="G28" s="6" t="s">
        <v>145</v>
      </c>
      <c r="H28" s="6" t="s">
        <v>93</v>
      </c>
      <c r="I28" s="6" t="s">
        <v>146</v>
      </c>
      <c r="J28" s="6" t="s">
        <v>18</v>
      </c>
      <c r="K28" s="6" t="s">
        <v>147</v>
      </c>
      <c r="L28" s="13"/>
      <c r="AA28" s="13"/>
    </row>
    <row r="29" spans="1:27" ht="99.75" hidden="1" x14ac:dyDescent="0.25">
      <c r="A29" s="6" t="s">
        <v>148</v>
      </c>
      <c r="B29" s="6" t="s">
        <v>149</v>
      </c>
      <c r="C29" s="6" t="s">
        <v>73</v>
      </c>
      <c r="D29" s="6" t="s">
        <v>90</v>
      </c>
      <c r="E29" s="6" t="s">
        <v>75</v>
      </c>
      <c r="F29" s="6" t="s">
        <v>150</v>
      </c>
      <c r="G29" s="6" t="s">
        <v>151</v>
      </c>
      <c r="H29" s="6" t="s">
        <v>152</v>
      </c>
      <c r="I29" s="6" t="s">
        <v>38</v>
      </c>
      <c r="J29" s="6" t="s">
        <v>554</v>
      </c>
      <c r="K29" s="6" t="s">
        <v>153</v>
      </c>
      <c r="L29" s="13"/>
      <c r="AA29" s="13"/>
    </row>
    <row r="30" spans="1:27" s="15" customFormat="1" ht="71.25" x14ac:dyDescent="0.25">
      <c r="A30" s="14" t="s">
        <v>559</v>
      </c>
      <c r="B30" s="14" t="s">
        <v>560</v>
      </c>
      <c r="C30" s="6" t="s">
        <v>73</v>
      </c>
      <c r="D30" s="14" t="s">
        <v>74</v>
      </c>
      <c r="E30" s="14" t="s">
        <v>44</v>
      </c>
      <c r="F30" s="14" t="s">
        <v>561</v>
      </c>
      <c r="G30" s="14" t="s">
        <v>562</v>
      </c>
      <c r="H30" s="14" t="s">
        <v>563</v>
      </c>
      <c r="I30" s="14" t="s">
        <v>17</v>
      </c>
      <c r="J30" s="14" t="s">
        <v>553</v>
      </c>
      <c r="K30" s="6" t="s">
        <v>564</v>
      </c>
      <c r="L30" s="13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 s="13"/>
    </row>
    <row r="31" spans="1:27" ht="60" x14ac:dyDescent="0.25">
      <c r="A31" s="7" t="s">
        <v>154</v>
      </c>
      <c r="B31" s="7" t="s">
        <v>155</v>
      </c>
      <c r="C31" s="7" t="s">
        <v>156</v>
      </c>
      <c r="D31" s="7" t="s">
        <v>157</v>
      </c>
      <c r="E31" s="7" t="s">
        <v>75</v>
      </c>
      <c r="F31" s="7" t="s">
        <v>158</v>
      </c>
      <c r="G31" s="7" t="s">
        <v>159</v>
      </c>
      <c r="H31" s="7"/>
      <c r="I31" s="7" t="s">
        <v>17</v>
      </c>
      <c r="J31" s="7" t="s">
        <v>553</v>
      </c>
      <c r="K31" s="8" t="s">
        <v>160</v>
      </c>
    </row>
    <row r="32" spans="1:27" ht="60" x14ac:dyDescent="0.25">
      <c r="A32" s="7" t="s">
        <v>161</v>
      </c>
      <c r="B32" s="7" t="s">
        <v>162</v>
      </c>
      <c r="C32" s="7" t="s">
        <v>156</v>
      </c>
      <c r="D32" s="7" t="s">
        <v>163</v>
      </c>
      <c r="E32" s="7" t="s">
        <v>75</v>
      </c>
      <c r="F32" s="7" t="s">
        <v>164</v>
      </c>
      <c r="G32" s="7" t="s">
        <v>165</v>
      </c>
      <c r="H32" s="7" t="s">
        <v>166</v>
      </c>
      <c r="I32" s="7" t="s">
        <v>17</v>
      </c>
      <c r="J32" s="7" t="s">
        <v>18</v>
      </c>
      <c r="K32" s="8" t="s">
        <v>167</v>
      </c>
    </row>
    <row r="33" spans="1:11" ht="45" hidden="1" x14ac:dyDescent="0.25">
      <c r="A33" s="7" t="s">
        <v>168</v>
      </c>
      <c r="B33" s="7" t="s">
        <v>169</v>
      </c>
      <c r="C33" s="7" t="s">
        <v>156</v>
      </c>
      <c r="D33" s="7" t="s">
        <v>163</v>
      </c>
      <c r="E33" s="7" t="s">
        <v>44</v>
      </c>
      <c r="F33" s="7" t="s">
        <v>170</v>
      </c>
      <c r="G33" s="7" t="s">
        <v>171</v>
      </c>
      <c r="H33" s="7"/>
      <c r="I33" s="7" t="s">
        <v>38</v>
      </c>
      <c r="J33" s="7" t="s">
        <v>553</v>
      </c>
      <c r="K33" s="8" t="s">
        <v>172</v>
      </c>
    </row>
    <row r="34" spans="1:11" ht="60" x14ac:dyDescent="0.25">
      <c r="A34" s="7" t="s">
        <v>173</v>
      </c>
      <c r="B34" s="7" t="s">
        <v>174</v>
      </c>
      <c r="C34" s="7" t="s">
        <v>156</v>
      </c>
      <c r="D34" s="7" t="s">
        <v>163</v>
      </c>
      <c r="E34" s="7" t="s">
        <v>75</v>
      </c>
      <c r="F34" s="7" t="s">
        <v>175</v>
      </c>
      <c r="G34" s="7" t="s">
        <v>176</v>
      </c>
      <c r="H34" s="7" t="s">
        <v>177</v>
      </c>
      <c r="I34" s="7" t="s">
        <v>17</v>
      </c>
      <c r="J34" s="7" t="s">
        <v>553</v>
      </c>
      <c r="K34" s="8" t="s">
        <v>178</v>
      </c>
    </row>
    <row r="35" spans="1:11" ht="60" x14ac:dyDescent="0.25">
      <c r="A35" s="7" t="s">
        <v>179</v>
      </c>
      <c r="B35" s="7" t="s">
        <v>180</v>
      </c>
      <c r="C35" s="7" t="s">
        <v>156</v>
      </c>
      <c r="D35" s="7" t="s">
        <v>163</v>
      </c>
      <c r="E35" s="7" t="s">
        <v>75</v>
      </c>
      <c r="F35" s="7" t="s">
        <v>181</v>
      </c>
      <c r="G35" s="7" t="s">
        <v>182</v>
      </c>
      <c r="H35" s="7" t="s">
        <v>183</v>
      </c>
      <c r="I35" s="7" t="s">
        <v>17</v>
      </c>
      <c r="J35" s="7" t="s">
        <v>18</v>
      </c>
      <c r="K35" s="8" t="s">
        <v>184</v>
      </c>
    </row>
    <row r="36" spans="1:11" ht="60" hidden="1" x14ac:dyDescent="0.25">
      <c r="A36" s="7" t="s">
        <v>185</v>
      </c>
      <c r="B36" s="7" t="s">
        <v>186</v>
      </c>
      <c r="C36" s="7" t="s">
        <v>156</v>
      </c>
      <c r="D36" s="7" t="s">
        <v>163</v>
      </c>
      <c r="E36" s="7" t="s">
        <v>44</v>
      </c>
      <c r="F36" s="7" t="s">
        <v>187</v>
      </c>
      <c r="G36" s="7" t="s">
        <v>188</v>
      </c>
      <c r="H36" s="7" t="s">
        <v>189</v>
      </c>
      <c r="I36" s="7" t="s">
        <v>38</v>
      </c>
      <c r="J36" s="7" t="s">
        <v>553</v>
      </c>
      <c r="K36" s="8" t="s">
        <v>190</v>
      </c>
    </row>
    <row r="37" spans="1:11" ht="45" x14ac:dyDescent="0.25">
      <c r="A37" s="7" t="s">
        <v>191</v>
      </c>
      <c r="B37" s="7" t="s">
        <v>186</v>
      </c>
      <c r="C37" s="7" t="s">
        <v>156</v>
      </c>
      <c r="D37" s="7" t="s">
        <v>163</v>
      </c>
      <c r="E37" s="7" t="s">
        <v>44</v>
      </c>
      <c r="F37" s="7" t="s">
        <v>192</v>
      </c>
      <c r="G37" s="7" t="s">
        <v>193</v>
      </c>
      <c r="H37" s="7" t="s">
        <v>194</v>
      </c>
      <c r="I37" s="7" t="s">
        <v>17</v>
      </c>
      <c r="J37" s="7" t="s">
        <v>18</v>
      </c>
      <c r="K37" s="8" t="s">
        <v>195</v>
      </c>
    </row>
    <row r="38" spans="1:11" ht="45" x14ac:dyDescent="0.25">
      <c r="A38" s="7" t="s">
        <v>196</v>
      </c>
      <c r="B38" s="7" t="s">
        <v>197</v>
      </c>
      <c r="C38" s="7" t="s">
        <v>156</v>
      </c>
      <c r="D38" s="7" t="s">
        <v>163</v>
      </c>
      <c r="E38" s="7" t="s">
        <v>75</v>
      </c>
      <c r="F38" s="7" t="s">
        <v>198</v>
      </c>
      <c r="G38" s="7" t="s">
        <v>199</v>
      </c>
      <c r="H38" s="7" t="s">
        <v>200</v>
      </c>
      <c r="I38" s="7" t="s">
        <v>17</v>
      </c>
      <c r="J38" s="7" t="s">
        <v>18</v>
      </c>
      <c r="K38" s="8" t="s">
        <v>201</v>
      </c>
    </row>
    <row r="39" spans="1:11" ht="45" x14ac:dyDescent="0.25">
      <c r="A39" s="7" t="s">
        <v>202</v>
      </c>
      <c r="B39" s="7" t="s">
        <v>203</v>
      </c>
      <c r="C39" s="7" t="s">
        <v>156</v>
      </c>
      <c r="D39" s="7" t="s">
        <v>163</v>
      </c>
      <c r="E39" s="7" t="s">
        <v>44</v>
      </c>
      <c r="F39" s="7" t="s">
        <v>204</v>
      </c>
      <c r="G39" s="7" t="s">
        <v>205</v>
      </c>
      <c r="H39" s="7"/>
      <c r="I39" s="7" t="s">
        <v>17</v>
      </c>
      <c r="J39" s="7" t="s">
        <v>553</v>
      </c>
      <c r="K39" s="8" t="s">
        <v>206</v>
      </c>
    </row>
    <row r="40" spans="1:11" ht="60" x14ac:dyDescent="0.25">
      <c r="A40" s="7" t="s">
        <v>207</v>
      </c>
      <c r="B40" s="7" t="s">
        <v>208</v>
      </c>
      <c r="C40" s="7" t="s">
        <v>156</v>
      </c>
      <c r="D40" s="7" t="s">
        <v>209</v>
      </c>
      <c r="E40" s="7" t="s">
        <v>75</v>
      </c>
      <c r="F40" s="7" t="s">
        <v>210</v>
      </c>
      <c r="G40" s="7" t="s">
        <v>211</v>
      </c>
      <c r="H40" s="7" t="s">
        <v>212</v>
      </c>
      <c r="I40" s="7" t="s">
        <v>17</v>
      </c>
      <c r="J40" s="7" t="s">
        <v>553</v>
      </c>
      <c r="K40" s="8" t="s">
        <v>213</v>
      </c>
    </row>
    <row r="41" spans="1:11" ht="60" x14ac:dyDescent="0.25">
      <c r="A41" s="7" t="s">
        <v>214</v>
      </c>
      <c r="B41" s="7" t="s">
        <v>215</v>
      </c>
      <c r="C41" s="7" t="s">
        <v>156</v>
      </c>
      <c r="D41" s="7" t="s">
        <v>209</v>
      </c>
      <c r="E41" s="7" t="s">
        <v>75</v>
      </c>
      <c r="F41" s="7" t="s">
        <v>216</v>
      </c>
      <c r="G41" s="7" t="s">
        <v>217</v>
      </c>
      <c r="H41" s="7"/>
      <c r="I41" s="7" t="s">
        <v>17</v>
      </c>
      <c r="J41" s="7" t="s">
        <v>553</v>
      </c>
      <c r="K41" s="8" t="s">
        <v>218</v>
      </c>
    </row>
    <row r="42" spans="1:11" ht="75" x14ac:dyDescent="0.25">
      <c r="A42" s="7" t="s">
        <v>219</v>
      </c>
      <c r="B42" s="7" t="s">
        <v>220</v>
      </c>
      <c r="C42" s="7" t="s">
        <v>156</v>
      </c>
      <c r="D42" s="7" t="s">
        <v>163</v>
      </c>
      <c r="E42" s="7" t="s">
        <v>75</v>
      </c>
      <c r="F42" s="7" t="s">
        <v>221</v>
      </c>
      <c r="G42" s="7" t="s">
        <v>222</v>
      </c>
      <c r="H42" s="9" t="s">
        <v>223</v>
      </c>
      <c r="I42" s="7" t="s">
        <v>17</v>
      </c>
      <c r="J42" s="7" t="s">
        <v>553</v>
      </c>
      <c r="K42" s="8" t="s">
        <v>224</v>
      </c>
    </row>
    <row r="43" spans="1:11" ht="75" hidden="1" x14ac:dyDescent="0.25">
      <c r="A43" s="7" t="s">
        <v>225</v>
      </c>
      <c r="B43" s="7" t="s">
        <v>226</v>
      </c>
      <c r="C43" s="7" t="s">
        <v>156</v>
      </c>
      <c r="D43" s="7" t="s">
        <v>163</v>
      </c>
      <c r="E43" s="7" t="s">
        <v>75</v>
      </c>
      <c r="F43" s="7" t="s">
        <v>227</v>
      </c>
      <c r="G43" s="7" t="s">
        <v>228</v>
      </c>
      <c r="H43" s="7"/>
      <c r="I43" s="7" t="s">
        <v>38</v>
      </c>
      <c r="J43" s="7" t="s">
        <v>553</v>
      </c>
      <c r="K43" s="8" t="s">
        <v>229</v>
      </c>
    </row>
    <row r="44" spans="1:11" ht="60" x14ac:dyDescent="0.25">
      <c r="A44" s="7" t="s">
        <v>230</v>
      </c>
      <c r="B44" s="7" t="s">
        <v>231</v>
      </c>
      <c r="C44" s="7" t="s">
        <v>156</v>
      </c>
      <c r="D44" s="7" t="s">
        <v>163</v>
      </c>
      <c r="E44" s="7" t="s">
        <v>75</v>
      </c>
      <c r="F44" s="7" t="s">
        <v>232</v>
      </c>
      <c r="G44" s="7" t="s">
        <v>233</v>
      </c>
      <c r="H44" s="7" t="s">
        <v>234</v>
      </c>
      <c r="I44" s="7" t="s">
        <v>17</v>
      </c>
      <c r="J44" s="7" t="s">
        <v>18</v>
      </c>
      <c r="K44" s="8" t="s">
        <v>235</v>
      </c>
    </row>
    <row r="45" spans="1:11" ht="45" x14ac:dyDescent="0.25">
      <c r="A45" s="7" t="s">
        <v>236</v>
      </c>
      <c r="B45" s="7" t="s">
        <v>237</v>
      </c>
      <c r="C45" s="7" t="s">
        <v>156</v>
      </c>
      <c r="D45" s="7" t="s">
        <v>163</v>
      </c>
      <c r="E45" s="7" t="s">
        <v>75</v>
      </c>
      <c r="F45" s="7" t="s">
        <v>238</v>
      </c>
      <c r="G45" s="10" t="s">
        <v>239</v>
      </c>
      <c r="H45" s="7"/>
      <c r="I45" s="7" t="s">
        <v>17</v>
      </c>
      <c r="J45" s="7" t="s">
        <v>18</v>
      </c>
      <c r="K45" s="8" t="s">
        <v>240</v>
      </c>
    </row>
    <row r="46" spans="1:11" ht="45" x14ac:dyDescent="0.25">
      <c r="A46" s="7" t="s">
        <v>241</v>
      </c>
      <c r="B46" s="7" t="s">
        <v>242</v>
      </c>
      <c r="C46" s="7" t="s">
        <v>156</v>
      </c>
      <c r="D46" s="7" t="s">
        <v>163</v>
      </c>
      <c r="E46" s="7" t="s">
        <v>75</v>
      </c>
      <c r="F46" s="7" t="s">
        <v>243</v>
      </c>
      <c r="G46" s="7" t="s">
        <v>244</v>
      </c>
      <c r="H46" s="7" t="s">
        <v>245</v>
      </c>
      <c r="I46" s="7" t="s">
        <v>17</v>
      </c>
      <c r="J46" s="7" t="s">
        <v>553</v>
      </c>
      <c r="K46" s="8" t="s">
        <v>246</v>
      </c>
    </row>
    <row r="47" spans="1:11" ht="45" x14ac:dyDescent="0.25">
      <c r="A47" s="7" t="s">
        <v>602</v>
      </c>
      <c r="B47" s="7" t="s">
        <v>603</v>
      </c>
      <c r="C47" s="7" t="s">
        <v>156</v>
      </c>
      <c r="D47" s="7" t="s">
        <v>163</v>
      </c>
      <c r="E47" s="7" t="s">
        <v>75</v>
      </c>
      <c r="F47" s="7" t="s">
        <v>604</v>
      </c>
      <c r="G47" s="7" t="s">
        <v>605</v>
      </c>
      <c r="H47" s="7" t="s">
        <v>606</v>
      </c>
      <c r="I47" s="7" t="s">
        <v>17</v>
      </c>
      <c r="J47" s="7" t="s">
        <v>553</v>
      </c>
      <c r="K47" s="7" t="s">
        <v>607</v>
      </c>
    </row>
    <row r="48" spans="1:11" ht="60" x14ac:dyDescent="0.25">
      <c r="A48" s="7" t="s">
        <v>608</v>
      </c>
      <c r="B48" s="7" t="s">
        <v>609</v>
      </c>
      <c r="C48" s="7" t="s">
        <v>156</v>
      </c>
      <c r="D48" s="7" t="s">
        <v>163</v>
      </c>
      <c r="E48" s="7" t="s">
        <v>75</v>
      </c>
      <c r="F48" s="7" t="s">
        <v>610</v>
      </c>
      <c r="G48" s="7" t="s">
        <v>611</v>
      </c>
      <c r="H48" s="7" t="s">
        <v>612</v>
      </c>
      <c r="I48" s="7" t="s">
        <v>17</v>
      </c>
      <c r="J48" s="7" t="s">
        <v>553</v>
      </c>
      <c r="K48" s="7" t="s">
        <v>613</v>
      </c>
    </row>
    <row r="49" spans="1:11" ht="57" x14ac:dyDescent="0.25">
      <c r="A49" s="6" t="s">
        <v>302</v>
      </c>
      <c r="B49" s="6" t="s">
        <v>303</v>
      </c>
      <c r="C49" s="6" t="s">
        <v>247</v>
      </c>
      <c r="D49" s="6" t="s">
        <v>301</v>
      </c>
      <c r="E49" s="6" t="s">
        <v>75</v>
      </c>
      <c r="F49" s="6" t="s">
        <v>304</v>
      </c>
      <c r="G49" s="6" t="s">
        <v>305</v>
      </c>
      <c r="H49" s="6"/>
      <c r="I49" s="6" t="s">
        <v>17</v>
      </c>
      <c r="J49" s="6" t="s">
        <v>18</v>
      </c>
      <c r="K49" s="16" t="s">
        <v>306</v>
      </c>
    </row>
    <row r="50" spans="1:11" ht="28.5" x14ac:dyDescent="0.25">
      <c r="A50" s="6" t="s">
        <v>307</v>
      </c>
      <c r="B50" s="6" t="s">
        <v>308</v>
      </c>
      <c r="C50" s="6" t="s">
        <v>247</v>
      </c>
      <c r="D50" s="6" t="s">
        <v>301</v>
      </c>
      <c r="E50" s="6" t="s">
        <v>75</v>
      </c>
      <c r="F50" s="6" t="s">
        <v>309</v>
      </c>
      <c r="G50" s="6" t="s">
        <v>310</v>
      </c>
      <c r="H50" s="6"/>
      <c r="I50" s="6" t="s">
        <v>17</v>
      </c>
      <c r="J50" s="6" t="s">
        <v>18</v>
      </c>
      <c r="K50" s="16" t="s">
        <v>311</v>
      </c>
    </row>
    <row r="51" spans="1:11" ht="42.75" x14ac:dyDescent="0.25">
      <c r="A51" s="6" t="s">
        <v>313</v>
      </c>
      <c r="B51" s="6" t="s">
        <v>312</v>
      </c>
      <c r="C51" s="11" t="s">
        <v>247</v>
      </c>
      <c r="D51" s="11" t="s">
        <v>301</v>
      </c>
      <c r="E51" s="11" t="s">
        <v>565</v>
      </c>
      <c r="F51" s="11" t="s">
        <v>314</v>
      </c>
      <c r="G51" s="11" t="s">
        <v>315</v>
      </c>
      <c r="H51" s="11" t="s">
        <v>316</v>
      </c>
      <c r="I51" s="11" t="s">
        <v>17</v>
      </c>
      <c r="J51" s="6" t="s">
        <v>566</v>
      </c>
      <c r="K51" s="16" t="s">
        <v>317</v>
      </c>
    </row>
    <row r="52" spans="1:11" ht="25.5" customHeight="1" x14ac:dyDescent="0.25">
      <c r="A52" s="6" t="s">
        <v>318</v>
      </c>
      <c r="B52" s="6" t="s">
        <v>319</v>
      </c>
      <c r="C52" s="11" t="s">
        <v>247</v>
      </c>
      <c r="D52" s="11" t="s">
        <v>301</v>
      </c>
      <c r="E52" s="11" t="s">
        <v>44</v>
      </c>
      <c r="F52" s="11" t="s">
        <v>320</v>
      </c>
      <c r="G52" s="11" t="s">
        <v>321</v>
      </c>
      <c r="H52" s="11" t="s">
        <v>322</v>
      </c>
      <c r="I52" s="11" t="s">
        <v>17</v>
      </c>
      <c r="J52" s="6" t="s">
        <v>18</v>
      </c>
      <c r="K52" s="16" t="s">
        <v>323</v>
      </c>
    </row>
    <row r="53" spans="1:11" ht="28.5" x14ac:dyDescent="0.25">
      <c r="A53" s="6" t="s">
        <v>324</v>
      </c>
      <c r="B53" s="6" t="s">
        <v>325</v>
      </c>
      <c r="C53" s="11" t="s">
        <v>247</v>
      </c>
      <c r="D53" s="11" t="s">
        <v>326</v>
      </c>
      <c r="E53" s="11" t="s">
        <v>134</v>
      </c>
      <c r="F53" s="11" t="s">
        <v>327</v>
      </c>
      <c r="G53" s="11" t="s">
        <v>328</v>
      </c>
      <c r="H53" s="11" t="s">
        <v>329</v>
      </c>
      <c r="I53" s="11" t="s">
        <v>17</v>
      </c>
      <c r="J53" s="6" t="s">
        <v>553</v>
      </c>
      <c r="K53" s="16" t="s">
        <v>330</v>
      </c>
    </row>
    <row r="54" spans="1:11" ht="42.75" x14ac:dyDescent="0.25">
      <c r="A54" s="6" t="s">
        <v>331</v>
      </c>
      <c r="B54" s="6" t="s">
        <v>332</v>
      </c>
      <c r="C54" s="11" t="s">
        <v>247</v>
      </c>
      <c r="D54" s="11" t="s">
        <v>301</v>
      </c>
      <c r="E54" s="6" t="s">
        <v>75</v>
      </c>
      <c r="F54" s="11" t="s">
        <v>333</v>
      </c>
      <c r="G54" s="11" t="s">
        <v>334</v>
      </c>
      <c r="H54" s="11"/>
      <c r="I54" s="11" t="s">
        <v>17</v>
      </c>
      <c r="J54" s="6" t="s">
        <v>18</v>
      </c>
      <c r="K54" s="16" t="s">
        <v>335</v>
      </c>
    </row>
    <row r="55" spans="1:11" ht="42.75" x14ac:dyDescent="0.25">
      <c r="A55" s="6" t="s">
        <v>336</v>
      </c>
      <c r="B55" s="6" t="s">
        <v>149</v>
      </c>
      <c r="C55" s="6" t="s">
        <v>247</v>
      </c>
      <c r="D55" s="6" t="s">
        <v>301</v>
      </c>
      <c r="E55" s="11" t="s">
        <v>134</v>
      </c>
      <c r="F55" s="6" t="s">
        <v>337</v>
      </c>
      <c r="G55" s="6" t="s">
        <v>338</v>
      </c>
      <c r="H55" s="6" t="s">
        <v>339</v>
      </c>
      <c r="I55" s="6" t="s">
        <v>17</v>
      </c>
      <c r="J55" s="6" t="s">
        <v>18</v>
      </c>
      <c r="K55" s="16" t="s">
        <v>340</v>
      </c>
    </row>
    <row r="56" spans="1:11" ht="85.5" x14ac:dyDescent="0.25">
      <c r="A56" s="6" t="s">
        <v>249</v>
      </c>
      <c r="B56" s="6" t="s">
        <v>250</v>
      </c>
      <c r="C56" s="6" t="s">
        <v>247</v>
      </c>
      <c r="D56" s="6" t="s">
        <v>248</v>
      </c>
      <c r="E56" s="6" t="s">
        <v>75</v>
      </c>
      <c r="F56" s="6" t="s">
        <v>251</v>
      </c>
      <c r="G56" s="6" t="s">
        <v>252</v>
      </c>
      <c r="H56" s="6" t="s">
        <v>253</v>
      </c>
      <c r="I56" s="6" t="s">
        <v>17</v>
      </c>
      <c r="J56" s="6" t="s">
        <v>553</v>
      </c>
      <c r="K56" s="16" t="s">
        <v>254</v>
      </c>
    </row>
    <row r="57" spans="1:11" ht="71.25" x14ac:dyDescent="0.25">
      <c r="A57" s="6" t="s">
        <v>255</v>
      </c>
      <c r="B57" s="6" t="s">
        <v>256</v>
      </c>
      <c r="C57" s="6" t="s">
        <v>247</v>
      </c>
      <c r="D57" s="6" t="s">
        <v>257</v>
      </c>
      <c r="E57" s="6" t="s">
        <v>75</v>
      </c>
      <c r="F57" s="6" t="s">
        <v>258</v>
      </c>
      <c r="G57" s="6" t="s">
        <v>259</v>
      </c>
      <c r="H57" s="6" t="s">
        <v>260</v>
      </c>
      <c r="I57" s="6" t="s">
        <v>17</v>
      </c>
      <c r="J57" s="6" t="s">
        <v>18</v>
      </c>
      <c r="K57" s="16" t="s">
        <v>261</v>
      </c>
    </row>
    <row r="58" spans="1:11" ht="71.25" x14ac:dyDescent="0.25">
      <c r="A58" s="6" t="s">
        <v>262</v>
      </c>
      <c r="B58" s="6" t="s">
        <v>263</v>
      </c>
      <c r="C58" s="6" t="s">
        <v>247</v>
      </c>
      <c r="D58" s="6" t="s">
        <v>248</v>
      </c>
      <c r="E58" s="6" t="s">
        <v>75</v>
      </c>
      <c r="F58" s="6" t="s">
        <v>567</v>
      </c>
      <c r="G58" s="6" t="s">
        <v>568</v>
      </c>
      <c r="H58" s="6" t="s">
        <v>569</v>
      </c>
      <c r="I58" s="6" t="s">
        <v>17</v>
      </c>
      <c r="J58" s="6" t="s">
        <v>18</v>
      </c>
      <c r="K58" s="16" t="s">
        <v>264</v>
      </c>
    </row>
    <row r="59" spans="1:11" ht="57" x14ac:dyDescent="0.25">
      <c r="A59" s="6" t="s">
        <v>570</v>
      </c>
      <c r="B59" s="6" t="s">
        <v>571</v>
      </c>
      <c r="C59" s="6" t="s">
        <v>247</v>
      </c>
      <c r="D59" s="6" t="s">
        <v>248</v>
      </c>
      <c r="E59" s="6" t="s">
        <v>75</v>
      </c>
      <c r="F59" s="6" t="s">
        <v>572</v>
      </c>
      <c r="G59" s="6" t="s">
        <v>573</v>
      </c>
      <c r="H59" s="6" t="s">
        <v>574</v>
      </c>
      <c r="I59" s="6" t="s">
        <v>17</v>
      </c>
      <c r="J59" s="6" t="s">
        <v>554</v>
      </c>
      <c r="K59" s="17" t="s">
        <v>575</v>
      </c>
    </row>
    <row r="60" spans="1:11" ht="71.25" x14ac:dyDescent="0.25">
      <c r="A60" s="6" t="s">
        <v>285</v>
      </c>
      <c r="B60" s="6" t="s">
        <v>286</v>
      </c>
      <c r="C60" s="6" t="s">
        <v>247</v>
      </c>
      <c r="D60" s="6" t="s">
        <v>287</v>
      </c>
      <c r="E60" s="6" t="s">
        <v>75</v>
      </c>
      <c r="F60" s="6" t="s">
        <v>288</v>
      </c>
      <c r="G60" s="6" t="s">
        <v>289</v>
      </c>
      <c r="H60" s="6"/>
      <c r="I60" s="6" t="s">
        <v>17</v>
      </c>
      <c r="J60" s="6" t="s">
        <v>18</v>
      </c>
      <c r="K60" s="16" t="s">
        <v>290</v>
      </c>
    </row>
    <row r="61" spans="1:11" ht="42.75" x14ac:dyDescent="0.25">
      <c r="A61" s="18" t="s">
        <v>291</v>
      </c>
      <c r="B61" s="6" t="s">
        <v>292</v>
      </c>
      <c r="C61" s="6" t="s">
        <v>247</v>
      </c>
      <c r="D61" s="6" t="s">
        <v>287</v>
      </c>
      <c r="E61" s="6" t="s">
        <v>83</v>
      </c>
      <c r="F61" s="6" t="s">
        <v>293</v>
      </c>
      <c r="G61" s="6" t="s">
        <v>294</v>
      </c>
      <c r="H61" s="6"/>
      <c r="I61" s="18" t="s">
        <v>17</v>
      </c>
      <c r="J61" s="18" t="s">
        <v>18</v>
      </c>
      <c r="K61" s="16" t="s">
        <v>295</v>
      </c>
    </row>
    <row r="62" spans="1:11" ht="42.75" x14ac:dyDescent="0.25">
      <c r="A62" s="18" t="s">
        <v>296</v>
      </c>
      <c r="B62" s="6" t="s">
        <v>263</v>
      </c>
      <c r="C62" s="6" t="s">
        <v>247</v>
      </c>
      <c r="D62" s="6" t="s">
        <v>287</v>
      </c>
      <c r="E62" s="6" t="s">
        <v>75</v>
      </c>
      <c r="F62" s="6" t="s">
        <v>297</v>
      </c>
      <c r="G62" s="6" t="s">
        <v>298</v>
      </c>
      <c r="H62" s="6" t="s">
        <v>299</v>
      </c>
      <c r="I62" s="18" t="s">
        <v>17</v>
      </c>
      <c r="J62" s="18" t="s">
        <v>18</v>
      </c>
      <c r="K62" s="16" t="s">
        <v>300</v>
      </c>
    </row>
    <row r="63" spans="1:11" ht="71.25" x14ac:dyDescent="0.25">
      <c r="A63" s="6" t="s">
        <v>265</v>
      </c>
      <c r="B63" s="6" t="s">
        <v>266</v>
      </c>
      <c r="C63" s="6" t="s">
        <v>247</v>
      </c>
      <c r="D63" s="6" t="s">
        <v>267</v>
      </c>
      <c r="E63" s="6" t="s">
        <v>83</v>
      </c>
      <c r="F63" s="6" t="s">
        <v>268</v>
      </c>
      <c r="G63" s="6" t="s">
        <v>269</v>
      </c>
      <c r="H63" s="6" t="s">
        <v>493</v>
      </c>
      <c r="I63" s="6" t="s">
        <v>17</v>
      </c>
      <c r="J63" s="6" t="s">
        <v>18</v>
      </c>
      <c r="K63" s="16" t="s">
        <v>270</v>
      </c>
    </row>
    <row r="64" spans="1:11" ht="42.75" x14ac:dyDescent="0.25">
      <c r="A64" s="6" t="s">
        <v>271</v>
      </c>
      <c r="B64" s="6" t="s">
        <v>272</v>
      </c>
      <c r="C64" s="6" t="s">
        <v>247</v>
      </c>
      <c r="D64" s="6" t="s">
        <v>267</v>
      </c>
      <c r="E64" s="6" t="s">
        <v>83</v>
      </c>
      <c r="F64" s="6" t="s">
        <v>273</v>
      </c>
      <c r="G64" s="6" t="s">
        <v>274</v>
      </c>
      <c r="H64" s="6" t="s">
        <v>576</v>
      </c>
      <c r="I64" s="6" t="s">
        <v>17</v>
      </c>
      <c r="J64" s="6" t="s">
        <v>18</v>
      </c>
      <c r="K64" s="16" t="s">
        <v>275</v>
      </c>
    </row>
    <row r="65" spans="1:11" ht="42.75" x14ac:dyDescent="0.25">
      <c r="A65" s="6" t="s">
        <v>276</v>
      </c>
      <c r="B65" s="6" t="s">
        <v>277</v>
      </c>
      <c r="C65" s="6" t="s">
        <v>247</v>
      </c>
      <c r="D65" s="6" t="s">
        <v>267</v>
      </c>
      <c r="E65" s="6" t="s">
        <v>75</v>
      </c>
      <c r="F65" s="6" t="s">
        <v>278</v>
      </c>
      <c r="G65" s="6" t="s">
        <v>279</v>
      </c>
      <c r="H65" s="6" t="s">
        <v>280</v>
      </c>
      <c r="I65" s="6" t="s">
        <v>17</v>
      </c>
      <c r="J65" s="6" t="s">
        <v>18</v>
      </c>
      <c r="K65" s="16" t="s">
        <v>281</v>
      </c>
    </row>
    <row r="66" spans="1:11" ht="42.75" x14ac:dyDescent="0.25">
      <c r="A66" s="6" t="s">
        <v>282</v>
      </c>
      <c r="B66" s="6" t="s">
        <v>283</v>
      </c>
      <c r="C66" s="6" t="s">
        <v>247</v>
      </c>
      <c r="D66" s="6" t="s">
        <v>267</v>
      </c>
      <c r="E66" s="6" t="s">
        <v>83</v>
      </c>
      <c r="F66" s="6" t="s">
        <v>577</v>
      </c>
      <c r="G66" s="6" t="s">
        <v>578</v>
      </c>
      <c r="H66" s="6" t="s">
        <v>579</v>
      </c>
      <c r="I66" s="6" t="s">
        <v>17</v>
      </c>
      <c r="J66" s="6" t="s">
        <v>553</v>
      </c>
      <c r="K66" s="16" t="s">
        <v>284</v>
      </c>
    </row>
    <row r="67" spans="1:11" ht="42.75" x14ac:dyDescent="0.25">
      <c r="A67" s="19" t="s">
        <v>580</v>
      </c>
      <c r="B67" s="19" t="s">
        <v>581</v>
      </c>
      <c r="C67" s="19" t="s">
        <v>247</v>
      </c>
      <c r="D67" s="6" t="s">
        <v>267</v>
      </c>
      <c r="E67" s="6" t="s">
        <v>83</v>
      </c>
      <c r="F67" s="6" t="s">
        <v>577</v>
      </c>
      <c r="G67" s="6" t="s">
        <v>578</v>
      </c>
      <c r="H67" s="6" t="s">
        <v>582</v>
      </c>
      <c r="I67" s="6" t="s">
        <v>17</v>
      </c>
      <c r="J67" s="6" t="s">
        <v>553</v>
      </c>
      <c r="K67" s="16" t="s">
        <v>583</v>
      </c>
    </row>
    <row r="68" spans="1:11" ht="57" x14ac:dyDescent="0.25">
      <c r="A68" s="26" t="s">
        <v>341</v>
      </c>
      <c r="B68" s="26" t="s">
        <v>342</v>
      </c>
      <c r="C68" s="26" t="s">
        <v>487</v>
      </c>
      <c r="D68" s="26" t="s">
        <v>343</v>
      </c>
      <c r="E68" s="26" t="s">
        <v>75</v>
      </c>
      <c r="F68" s="26" t="s">
        <v>344</v>
      </c>
      <c r="G68" s="26"/>
      <c r="H68" s="26"/>
      <c r="I68" s="26" t="s">
        <v>17</v>
      </c>
      <c r="J68" s="26" t="s">
        <v>553</v>
      </c>
      <c r="K68" s="27" t="str">
        <f>HYPERLINK("mailto:yazan.ajib@polymtl.ca","yazan.ajib@polymtl.ca")</f>
        <v>yazan.ajib@polymtl.ca</v>
      </c>
    </row>
    <row r="69" spans="1:11" ht="42.75" x14ac:dyDescent="0.25">
      <c r="A69" s="26" t="s">
        <v>345</v>
      </c>
      <c r="B69" s="26" t="s">
        <v>346</v>
      </c>
      <c r="C69" s="26" t="s">
        <v>487</v>
      </c>
      <c r="D69" s="26" t="s">
        <v>347</v>
      </c>
      <c r="E69" s="26" t="s">
        <v>134</v>
      </c>
      <c r="F69" s="26" t="s">
        <v>348</v>
      </c>
      <c r="G69" s="26"/>
      <c r="H69" s="26" t="s">
        <v>349</v>
      </c>
      <c r="I69" s="26" t="s">
        <v>17</v>
      </c>
      <c r="J69" s="26" t="s">
        <v>553</v>
      </c>
      <c r="K69" s="27" t="str">
        <f>HYPERLINK("mailto:yan.jiang@polymtl.ca","yan.jiang@polymtl.ca")</f>
        <v>yan.jiang@polymtl.ca</v>
      </c>
    </row>
    <row r="70" spans="1:11" ht="71.25" x14ac:dyDescent="0.25">
      <c r="A70" s="26" t="s">
        <v>350</v>
      </c>
      <c r="B70" s="26" t="s">
        <v>55</v>
      </c>
      <c r="C70" s="26" t="s">
        <v>487</v>
      </c>
      <c r="D70" s="26" t="s">
        <v>347</v>
      </c>
      <c r="E70" s="26" t="s">
        <v>44</v>
      </c>
      <c r="F70" s="26" t="s">
        <v>351</v>
      </c>
      <c r="G70" s="26"/>
      <c r="H70" s="26" t="s">
        <v>352</v>
      </c>
      <c r="I70" s="26" t="s">
        <v>17</v>
      </c>
      <c r="J70" s="26" t="s">
        <v>18</v>
      </c>
      <c r="K70" s="27" t="str">
        <f>HYPERLINK("mailto:viacheslav.koval@polymtl.ca","viacheslav.koval@polymtl.ca")</f>
        <v>viacheslav.koval@polymtl.ca</v>
      </c>
    </row>
    <row r="71" spans="1:11" ht="71.25" x14ac:dyDescent="0.25">
      <c r="A71" s="26" t="s">
        <v>353</v>
      </c>
      <c r="B71" s="26" t="s">
        <v>354</v>
      </c>
      <c r="C71" s="26" t="s">
        <v>487</v>
      </c>
      <c r="D71" s="26" t="s">
        <v>355</v>
      </c>
      <c r="E71" s="26" t="s">
        <v>75</v>
      </c>
      <c r="F71" s="26" t="s">
        <v>356</v>
      </c>
      <c r="G71" s="26"/>
      <c r="H71" s="26" t="s">
        <v>357</v>
      </c>
      <c r="I71" s="26" t="s">
        <v>17</v>
      </c>
      <c r="J71" s="26" t="s">
        <v>553</v>
      </c>
      <c r="K71" s="27" t="str">
        <f>HYPERLINK("mailto:dominic.michaud@polymtl.ca","dominic.michaud@polymtl.ca")</f>
        <v>dominic.michaud@polymtl.ca</v>
      </c>
    </row>
    <row r="72" spans="1:11" ht="85.5" x14ac:dyDescent="0.25">
      <c r="A72" s="26" t="s">
        <v>358</v>
      </c>
      <c r="B72" s="26" t="s">
        <v>359</v>
      </c>
      <c r="C72" s="26" t="s">
        <v>487</v>
      </c>
      <c r="D72" s="26" t="s">
        <v>343</v>
      </c>
      <c r="E72" s="26" t="s">
        <v>75</v>
      </c>
      <c r="F72" s="26" t="s">
        <v>360</v>
      </c>
      <c r="G72" s="26"/>
      <c r="H72" s="26" t="s">
        <v>361</v>
      </c>
      <c r="I72" s="26" t="s">
        <v>17</v>
      </c>
      <c r="J72" s="26" t="s">
        <v>553</v>
      </c>
      <c r="K72" s="27" t="str">
        <f>HYPERLINK("mailto:chengbo.yu@polymtl.ca","chengbo.yu@polymtl.ca")</f>
        <v>chengbo.yu@polymtl.ca</v>
      </c>
    </row>
    <row r="73" spans="1:11" ht="57" x14ac:dyDescent="0.25">
      <c r="A73" s="26" t="s">
        <v>362</v>
      </c>
      <c r="B73" s="26" t="s">
        <v>363</v>
      </c>
      <c r="C73" s="26" t="s">
        <v>487</v>
      </c>
      <c r="D73" s="26" t="s">
        <v>347</v>
      </c>
      <c r="E73" s="26" t="s">
        <v>44</v>
      </c>
      <c r="F73" s="26" t="s">
        <v>364</v>
      </c>
      <c r="G73" s="26" t="s">
        <v>365</v>
      </c>
      <c r="H73" s="26" t="s">
        <v>366</v>
      </c>
      <c r="I73" s="26" t="s">
        <v>17</v>
      </c>
      <c r="J73" s="26" t="s">
        <v>18</v>
      </c>
      <c r="K73" s="27" t="str">
        <f>HYPERLINK("mailto:amar.khaled@polymtl.ca","farid.bakhti@polymtl.ca ")</f>
        <v xml:space="preserve">farid.bakhti@polymtl.ca </v>
      </c>
    </row>
    <row r="74" spans="1:11" ht="57" x14ac:dyDescent="0.25">
      <c r="A74" s="26" t="s">
        <v>367</v>
      </c>
      <c r="B74" s="26" t="s">
        <v>368</v>
      </c>
      <c r="C74" s="26" t="s">
        <v>487</v>
      </c>
      <c r="D74" s="26" t="s">
        <v>355</v>
      </c>
      <c r="E74" s="26" t="s">
        <v>44</v>
      </c>
      <c r="F74" s="26" t="s">
        <v>369</v>
      </c>
      <c r="G74" s="26" t="s">
        <v>370</v>
      </c>
      <c r="H74" s="26"/>
      <c r="I74" s="26" t="s">
        <v>17</v>
      </c>
      <c r="J74" s="26" t="s">
        <v>553</v>
      </c>
      <c r="K74" s="27" t="str">
        <f>HYPERLINK("mailto:felix.bedard@polymtl.ca","felix.bedard@polymtl.ca")</f>
        <v>felix.bedard@polymtl.ca</v>
      </c>
    </row>
    <row r="75" spans="1:11" ht="71.25" x14ac:dyDescent="0.25">
      <c r="A75" s="26" t="s">
        <v>371</v>
      </c>
      <c r="B75" s="26" t="s">
        <v>372</v>
      </c>
      <c r="C75" s="26" t="s">
        <v>487</v>
      </c>
      <c r="D75" s="26" t="s">
        <v>373</v>
      </c>
      <c r="E75" s="26" t="s">
        <v>44</v>
      </c>
      <c r="F75" s="26" t="s">
        <v>374</v>
      </c>
      <c r="G75" s="26" t="s">
        <v>375</v>
      </c>
      <c r="H75" s="26" t="s">
        <v>376</v>
      </c>
      <c r="I75" s="26" t="s">
        <v>17</v>
      </c>
      <c r="J75" s="26" t="s">
        <v>553</v>
      </c>
      <c r="K75" s="27" t="str">
        <f>HYPERLINK("mailto:marc-andre.dagenais@polymtl.ca","marc-andre.dagenais@polymtl.ca ")</f>
        <v xml:space="preserve">marc-andre.dagenais@polymtl.ca </v>
      </c>
    </row>
    <row r="76" spans="1:11" ht="57" x14ac:dyDescent="0.25">
      <c r="A76" s="26" t="s">
        <v>377</v>
      </c>
      <c r="B76" s="26" t="s">
        <v>378</v>
      </c>
      <c r="C76" s="26" t="s">
        <v>487</v>
      </c>
      <c r="D76" s="26" t="s">
        <v>343</v>
      </c>
      <c r="E76" s="26" t="s">
        <v>134</v>
      </c>
      <c r="F76" s="26" t="s">
        <v>614</v>
      </c>
      <c r="G76" s="26" t="s">
        <v>615</v>
      </c>
      <c r="H76" s="26" t="s">
        <v>616</v>
      </c>
      <c r="I76" s="26" t="s">
        <v>17</v>
      </c>
      <c r="J76" s="26" t="s">
        <v>18</v>
      </c>
      <c r="K76" s="27" t="str">
        <f>HYPERLINK("mailto:poulad.daneshvar@polymtl.ca","poulad.daneshvar@polymtl.ca")</f>
        <v>poulad.daneshvar@polymtl.ca</v>
      </c>
    </row>
    <row r="77" spans="1:11" ht="42.75" x14ac:dyDescent="0.25">
      <c r="A77" s="26" t="s">
        <v>379</v>
      </c>
      <c r="B77" s="26" t="s">
        <v>380</v>
      </c>
      <c r="C77" s="26" t="s">
        <v>487</v>
      </c>
      <c r="D77" s="26" t="s">
        <v>381</v>
      </c>
      <c r="E77" s="26" t="s">
        <v>44</v>
      </c>
      <c r="F77" s="26" t="s">
        <v>382</v>
      </c>
      <c r="G77" s="26" t="s">
        <v>382</v>
      </c>
      <c r="H77" s="26"/>
      <c r="I77" s="26" t="s">
        <v>17</v>
      </c>
      <c r="J77" s="26" t="s">
        <v>553</v>
      </c>
      <c r="K77" s="27" t="str">
        <f>HYPERLINK("mailto:marco.daronco@polymtl.ca","marco.daronco@polymtl.ca")</f>
        <v>marco.daronco@polymtl.ca</v>
      </c>
    </row>
    <row r="78" spans="1:11" ht="42.75" x14ac:dyDescent="0.25">
      <c r="A78" s="26" t="s">
        <v>383</v>
      </c>
      <c r="B78" s="26" t="s">
        <v>384</v>
      </c>
      <c r="C78" s="26" t="s">
        <v>487</v>
      </c>
      <c r="D78" s="26" t="s">
        <v>347</v>
      </c>
      <c r="E78" s="26" t="s">
        <v>44</v>
      </c>
      <c r="F78" s="26" t="s">
        <v>385</v>
      </c>
      <c r="G78" s="26" t="s">
        <v>386</v>
      </c>
      <c r="H78" s="26" t="s">
        <v>387</v>
      </c>
      <c r="I78" s="26" t="s">
        <v>17</v>
      </c>
      <c r="J78" s="26" t="s">
        <v>18</v>
      </c>
      <c r="K78" s="27" t="str">
        <f>HYPERLINK("mailto:morteza.dehghani@polymtl.ca","morteza.dehghani@polymtl.ca")</f>
        <v>morteza.dehghani@polymtl.ca</v>
      </c>
    </row>
    <row r="79" spans="1:11" ht="71.25" x14ac:dyDescent="0.25">
      <c r="A79" s="26" t="s">
        <v>388</v>
      </c>
      <c r="B79" s="26" t="s">
        <v>389</v>
      </c>
      <c r="C79" s="26" t="s">
        <v>487</v>
      </c>
      <c r="D79" s="26" t="s">
        <v>343</v>
      </c>
      <c r="E79" s="26" t="s">
        <v>75</v>
      </c>
      <c r="F79" s="26" t="s">
        <v>390</v>
      </c>
      <c r="G79" s="26"/>
      <c r="H79" s="26" t="s">
        <v>391</v>
      </c>
      <c r="I79" s="26" t="s">
        <v>17</v>
      </c>
      <c r="J79" s="26" t="s">
        <v>553</v>
      </c>
      <c r="K79" s="27" t="str">
        <f>HYPERLINK("mailto:mamadou.faye@polymtl.ca","mamadou.faye@polymtl.ca")</f>
        <v>mamadou.faye@polymtl.ca</v>
      </c>
    </row>
    <row r="80" spans="1:11" ht="71.25" x14ac:dyDescent="0.25">
      <c r="A80" s="26" t="s">
        <v>392</v>
      </c>
      <c r="B80" s="26" t="s">
        <v>393</v>
      </c>
      <c r="C80" s="26" t="s">
        <v>487</v>
      </c>
      <c r="D80" s="26" t="s">
        <v>343</v>
      </c>
      <c r="E80" s="26" t="s">
        <v>75</v>
      </c>
      <c r="F80" s="26" t="s">
        <v>394</v>
      </c>
      <c r="G80" s="26"/>
      <c r="H80" s="26" t="s">
        <v>395</v>
      </c>
      <c r="I80" s="26" t="s">
        <v>17</v>
      </c>
      <c r="J80" s="26" t="s">
        <v>553</v>
      </c>
      <c r="K80" s="27" t="str">
        <f>HYPERLINK("mailto:cyril.frasson-botton@polymtl.ca","cyril.frasson-botton@polymtl.ca")</f>
        <v>cyril.frasson-botton@polymtl.ca</v>
      </c>
    </row>
    <row r="81" spans="1:11" ht="57" x14ac:dyDescent="0.25">
      <c r="A81" s="26" t="s">
        <v>396</v>
      </c>
      <c r="B81" s="26" t="s">
        <v>354</v>
      </c>
      <c r="C81" s="26" t="s">
        <v>487</v>
      </c>
      <c r="D81" s="26" t="s">
        <v>347</v>
      </c>
      <c r="E81" s="26" t="s">
        <v>44</v>
      </c>
      <c r="F81" s="26" t="s">
        <v>397</v>
      </c>
      <c r="G81" s="26" t="s">
        <v>398</v>
      </c>
      <c r="H81" s="26"/>
      <c r="I81" s="26" t="s">
        <v>17</v>
      </c>
      <c r="J81" s="26" t="s">
        <v>553</v>
      </c>
      <c r="K81" s="27" t="str">
        <f>HYPERLINK("mailto:marco.daronco@polymtl.ca","dominic-2.gagnon@polymtl.ca ")</f>
        <v xml:space="preserve">dominic-2.gagnon@polymtl.ca </v>
      </c>
    </row>
    <row r="82" spans="1:11" ht="57" hidden="1" x14ac:dyDescent="0.25">
      <c r="A82" s="26" t="s">
        <v>399</v>
      </c>
      <c r="B82" s="26" t="s">
        <v>277</v>
      </c>
      <c r="C82" s="26" t="s">
        <v>487</v>
      </c>
      <c r="D82" s="26" t="s">
        <v>400</v>
      </c>
      <c r="E82" s="26" t="s">
        <v>44</v>
      </c>
      <c r="F82" s="26" t="s">
        <v>401</v>
      </c>
      <c r="G82" s="26" t="s">
        <v>402</v>
      </c>
      <c r="H82" s="26" t="s">
        <v>403</v>
      </c>
      <c r="I82" s="26" t="s">
        <v>38</v>
      </c>
      <c r="J82" s="26" t="s">
        <v>18</v>
      </c>
      <c r="K82" s="27" t="str">
        <f>HYPERLINK("mailto:iman-2.ghorbani-renani@polymtl.ca","iman-2.ghorbani-renani@polymtl.ca")</f>
        <v>iman-2.ghorbani-renani@polymtl.ca</v>
      </c>
    </row>
    <row r="83" spans="1:11" ht="28.5" x14ac:dyDescent="0.25">
      <c r="A83" s="26" t="s">
        <v>404</v>
      </c>
      <c r="B83" s="26" t="s">
        <v>122</v>
      </c>
      <c r="C83" s="26" t="s">
        <v>487</v>
      </c>
      <c r="D83" s="26" t="s">
        <v>347</v>
      </c>
      <c r="E83" s="26" t="s">
        <v>75</v>
      </c>
      <c r="F83" s="26" t="s">
        <v>405</v>
      </c>
      <c r="G83" s="26"/>
      <c r="H83" s="26" t="s">
        <v>406</v>
      </c>
      <c r="I83" s="26" t="s">
        <v>17</v>
      </c>
      <c r="J83" s="26" t="s">
        <v>18</v>
      </c>
      <c r="K83" s="27" t="str">
        <f>HYPERLINK("mailto:ali.imanpour@polymtl.ca","ali.imanpour@polymtl.ca")</f>
        <v>ali.imanpour@polymtl.ca</v>
      </c>
    </row>
    <row r="84" spans="1:11" ht="57" x14ac:dyDescent="0.25">
      <c r="A84" s="26" t="s">
        <v>407</v>
      </c>
      <c r="B84" s="26" t="s">
        <v>408</v>
      </c>
      <c r="C84" s="26" t="s">
        <v>487</v>
      </c>
      <c r="D84" s="26" t="s">
        <v>409</v>
      </c>
      <c r="E84" s="26" t="s">
        <v>44</v>
      </c>
      <c r="F84" s="26" t="s">
        <v>410</v>
      </c>
      <c r="G84" s="26" t="s">
        <v>411</v>
      </c>
      <c r="H84" s="26"/>
      <c r="I84" s="26" t="s">
        <v>17</v>
      </c>
      <c r="J84" s="26" t="s">
        <v>18</v>
      </c>
      <c r="K84" s="27" t="str">
        <f>HYPERLINK("mailto:morteza.dehghani@polymtl.ca","amar.khaled@polymtl.ca")</f>
        <v>amar.khaled@polymtl.ca</v>
      </c>
    </row>
    <row r="85" spans="1:11" ht="85.5" x14ac:dyDescent="0.25">
      <c r="A85" s="26" t="s">
        <v>412</v>
      </c>
      <c r="B85" s="26" t="s">
        <v>413</v>
      </c>
      <c r="C85" s="26" t="s">
        <v>487</v>
      </c>
      <c r="D85" s="26" t="s">
        <v>414</v>
      </c>
      <c r="E85" s="26" t="s">
        <v>44</v>
      </c>
      <c r="F85" s="26" t="s">
        <v>415</v>
      </c>
      <c r="G85" s="26" t="s">
        <v>416</v>
      </c>
      <c r="H85" s="26" t="s">
        <v>417</v>
      </c>
      <c r="I85" s="26" t="s">
        <v>17</v>
      </c>
      <c r="J85" s="26" t="s">
        <v>18</v>
      </c>
      <c r="K85" s="27" t="str">
        <f>HYPERLINK("mailto:fabien.lagier@polymtl.ca","fabien.lagier@polymtl.ca")</f>
        <v>fabien.lagier@polymtl.ca</v>
      </c>
    </row>
    <row r="86" spans="1:11" ht="28.5" x14ac:dyDescent="0.25">
      <c r="A86" s="26" t="s">
        <v>418</v>
      </c>
      <c r="B86" s="26" t="s">
        <v>419</v>
      </c>
      <c r="C86" s="26" t="s">
        <v>487</v>
      </c>
      <c r="D86" s="26" t="s">
        <v>355</v>
      </c>
      <c r="E86" s="26" t="s">
        <v>44</v>
      </c>
      <c r="F86" s="26" t="s">
        <v>420</v>
      </c>
      <c r="G86" s="26" t="s">
        <v>421</v>
      </c>
      <c r="H86" s="26" t="s">
        <v>422</v>
      </c>
      <c r="I86" s="26" t="s">
        <v>17</v>
      </c>
      <c r="J86" s="26" t="s">
        <v>18</v>
      </c>
      <c r="K86" s="27" t="str">
        <f>HYPERLINK("mailto:quang-hieu.luu@polymtl.ca","quang-hieu.luu@polymtl.ca")</f>
        <v>quang-hieu.luu@polymtl.ca</v>
      </c>
    </row>
    <row r="87" spans="1:11" ht="57" x14ac:dyDescent="0.25">
      <c r="A87" s="26" t="s">
        <v>423</v>
      </c>
      <c r="B87" s="26" t="s">
        <v>424</v>
      </c>
      <c r="C87" s="26" t="s">
        <v>487</v>
      </c>
      <c r="D87" s="26" t="s">
        <v>347</v>
      </c>
      <c r="E87" s="26" t="s">
        <v>44</v>
      </c>
      <c r="F87" s="26" t="s">
        <v>425</v>
      </c>
      <c r="G87" s="26" t="s">
        <v>426</v>
      </c>
      <c r="H87" s="26" t="s">
        <v>427</v>
      </c>
      <c r="I87" s="26" t="s">
        <v>17</v>
      </c>
      <c r="J87" s="26" t="s">
        <v>553</v>
      </c>
      <c r="K87" s="27" t="str">
        <f>HYPERLINK("mailto:dominic-2.gagnon@polymtl.ca","elie.st-onge@polymtl.ca ")</f>
        <v xml:space="preserve">elie.st-onge@polymtl.ca </v>
      </c>
    </row>
    <row r="88" spans="1:11" ht="28.5" x14ac:dyDescent="0.25">
      <c r="A88" s="26" t="s">
        <v>428</v>
      </c>
      <c r="B88" s="26" t="s">
        <v>429</v>
      </c>
      <c r="C88" s="26" t="s">
        <v>487</v>
      </c>
      <c r="D88" s="26" t="s">
        <v>373</v>
      </c>
      <c r="E88" s="26" t="s">
        <v>44</v>
      </c>
      <c r="F88" s="26" t="s">
        <v>430</v>
      </c>
      <c r="G88" s="26" t="s">
        <v>431</v>
      </c>
      <c r="H88" s="26" t="s">
        <v>617</v>
      </c>
      <c r="I88" s="26" t="s">
        <v>17</v>
      </c>
      <c r="J88" s="26" t="s">
        <v>18</v>
      </c>
      <c r="K88" s="27" t="str">
        <f>HYPERLINK("mailto:emre.yildiz@polymtl.ca","emre.yildiz@polymtl.ca")</f>
        <v>emre.yildiz@polymtl.ca</v>
      </c>
    </row>
    <row r="89" spans="1:11" ht="57" x14ac:dyDescent="0.25">
      <c r="A89" s="26" t="s">
        <v>618</v>
      </c>
      <c r="B89" s="26" t="s">
        <v>619</v>
      </c>
      <c r="C89" s="26" t="s">
        <v>487</v>
      </c>
      <c r="D89" s="26" t="s">
        <v>343</v>
      </c>
      <c r="E89" s="26" t="s">
        <v>134</v>
      </c>
      <c r="F89" s="26" t="s">
        <v>620</v>
      </c>
      <c r="G89" s="26" t="s">
        <v>621</v>
      </c>
      <c r="H89" s="26" t="s">
        <v>622</v>
      </c>
      <c r="I89" s="26" t="s">
        <v>17</v>
      </c>
      <c r="J89" s="26" t="s">
        <v>553</v>
      </c>
      <c r="K89" s="27" t="str">
        <f>HYPERLINK("mailto:chehrazade.oustad@polymtl.ca","chehrazade.oustad@polymtl.ca")</f>
        <v>chehrazade.oustad@polymtl.ca</v>
      </c>
    </row>
    <row r="90" spans="1:11" ht="42.75" x14ac:dyDescent="0.25">
      <c r="A90" s="26" t="s">
        <v>623</v>
      </c>
      <c r="B90" s="26" t="s">
        <v>624</v>
      </c>
      <c r="C90" s="26" t="s">
        <v>487</v>
      </c>
      <c r="D90" s="26" t="s">
        <v>343</v>
      </c>
      <c r="E90" s="26"/>
      <c r="F90" s="26" t="s">
        <v>625</v>
      </c>
      <c r="G90" s="26" t="s">
        <v>626</v>
      </c>
      <c r="H90" s="26" t="s">
        <v>627</v>
      </c>
      <c r="I90" s="26" t="s">
        <v>17</v>
      </c>
      <c r="J90" s="26" t="s">
        <v>18</v>
      </c>
      <c r="K90" s="27" t="str">
        <f>HYPERLINK("mailto:abdelaziz.samrani@polymtl.ca","abdelaziz.samrani@polymtl.ca")</f>
        <v>abdelaziz.samrani@polymtl.ca</v>
      </c>
    </row>
    <row r="91" spans="1:11" ht="42.75" x14ac:dyDescent="0.25">
      <c r="A91" s="26" t="s">
        <v>628</v>
      </c>
      <c r="B91" s="26" t="s">
        <v>629</v>
      </c>
      <c r="C91" s="26" t="s">
        <v>487</v>
      </c>
      <c r="D91" s="26" t="s">
        <v>343</v>
      </c>
      <c r="E91" s="26"/>
      <c r="F91" s="26" t="s">
        <v>630</v>
      </c>
      <c r="G91" s="26"/>
      <c r="H91" s="26" t="s">
        <v>631</v>
      </c>
      <c r="I91" s="26" t="s">
        <v>17</v>
      </c>
      <c r="J91" s="26" t="s">
        <v>553</v>
      </c>
      <c r="K91" s="27" t="str">
        <f>HYPERLINK("mailto:antonio.ibarra-tamez@polymtl.ca","antonio.ibarra-tamez@polymtl.ca ")</f>
        <v xml:space="preserve">antonio.ibarra-tamez@polymtl.ca </v>
      </c>
    </row>
    <row r="92" spans="1:11" ht="28.5" x14ac:dyDescent="0.25">
      <c r="A92" s="26" t="s">
        <v>632</v>
      </c>
      <c r="B92" s="26" t="s">
        <v>633</v>
      </c>
      <c r="C92" s="26" t="s">
        <v>487</v>
      </c>
      <c r="D92" s="26" t="s">
        <v>347</v>
      </c>
      <c r="E92" s="26"/>
      <c r="F92" s="26" t="s">
        <v>634</v>
      </c>
      <c r="G92" s="26"/>
      <c r="H92" s="26" t="s">
        <v>631</v>
      </c>
      <c r="I92" s="26" t="s">
        <v>17</v>
      </c>
      <c r="J92" s="26" t="s">
        <v>18</v>
      </c>
      <c r="K92" s="27" t="str">
        <f>HYPERLINK("mailto:Moussa.Kameche@polymtl.ca","Moussa.Kameche@polymtl.ca")</f>
        <v>Moussa.Kameche@polymtl.ca</v>
      </c>
    </row>
    <row r="93" spans="1:11" ht="71.25" x14ac:dyDescent="0.25">
      <c r="A93" s="26" t="s">
        <v>635</v>
      </c>
      <c r="B93" s="26" t="s">
        <v>636</v>
      </c>
      <c r="C93" s="26" t="s">
        <v>487</v>
      </c>
      <c r="D93" s="26" t="s">
        <v>347</v>
      </c>
      <c r="E93" s="26" t="s">
        <v>44</v>
      </c>
      <c r="F93" s="26" t="s">
        <v>637</v>
      </c>
      <c r="G93" s="26" t="s">
        <v>638</v>
      </c>
      <c r="H93" s="26" t="s">
        <v>639</v>
      </c>
      <c r="I93" s="26" t="s">
        <v>17</v>
      </c>
      <c r="J93" s="26" t="s">
        <v>18</v>
      </c>
      <c r="K93" s="27" t="str">
        <f>HYPERLINK("mailto:liang.chen@polymtl.ca","liang.chen@polymtl.ca")</f>
        <v>liang.chen@polymtl.ca</v>
      </c>
    </row>
    <row r="94" spans="1:11" ht="42.75" x14ac:dyDescent="0.25">
      <c r="A94" s="26" t="s">
        <v>640</v>
      </c>
      <c r="B94" s="26" t="s">
        <v>641</v>
      </c>
      <c r="C94" s="26" t="s">
        <v>487</v>
      </c>
      <c r="D94" s="26" t="s">
        <v>347</v>
      </c>
      <c r="E94" s="26"/>
      <c r="F94" s="26" t="s">
        <v>642</v>
      </c>
      <c r="G94" s="26"/>
      <c r="H94" s="26" t="s">
        <v>643</v>
      </c>
      <c r="I94" s="26" t="s">
        <v>17</v>
      </c>
      <c r="J94" s="26" t="s">
        <v>553</v>
      </c>
      <c r="K94" s="27" t="str">
        <f>HYPERLINK("mailto:simon.languedoc@polymtl.ca","simon.languedoc@polymtl.ca")</f>
        <v>simon.languedoc@polymtl.ca</v>
      </c>
    </row>
    <row r="95" spans="1:11" ht="42.75" x14ac:dyDescent="0.25">
      <c r="A95" s="26" t="s">
        <v>644</v>
      </c>
      <c r="B95" s="26" t="s">
        <v>645</v>
      </c>
      <c r="C95" s="26" t="s">
        <v>487</v>
      </c>
      <c r="D95" s="26" t="s">
        <v>347</v>
      </c>
      <c r="E95" s="26" t="s">
        <v>75</v>
      </c>
      <c r="F95" s="26" t="s">
        <v>646</v>
      </c>
      <c r="G95" s="26" t="s">
        <v>647</v>
      </c>
      <c r="H95" s="26" t="s">
        <v>648</v>
      </c>
      <c r="I95" s="26" t="s">
        <v>17</v>
      </c>
      <c r="J95" s="26" t="s">
        <v>553</v>
      </c>
      <c r="K95" s="27" t="s">
        <v>649</v>
      </c>
    </row>
    <row r="96" spans="1:11" ht="28.5" x14ac:dyDescent="0.25">
      <c r="A96" s="26" t="s">
        <v>650</v>
      </c>
      <c r="B96" s="26" t="s">
        <v>651</v>
      </c>
      <c r="C96" s="26" t="s">
        <v>487</v>
      </c>
      <c r="D96" s="26" t="s">
        <v>347</v>
      </c>
      <c r="E96" s="26"/>
      <c r="F96" s="26" t="s">
        <v>652</v>
      </c>
      <c r="G96" s="26"/>
      <c r="H96" s="26"/>
      <c r="I96" s="26" t="s">
        <v>17</v>
      </c>
      <c r="J96" s="26" t="s">
        <v>553</v>
      </c>
      <c r="K96" s="27" t="str">
        <f>HYPERLINK("mailto:g.cossette@polymtl.ca","g.cossette@polymtl.ca")</f>
        <v>g.cossette@polymtl.ca</v>
      </c>
    </row>
    <row r="97" spans="1:11" ht="57" x14ac:dyDescent="0.25">
      <c r="A97" s="26" t="s">
        <v>653</v>
      </c>
      <c r="B97" s="26" t="s">
        <v>654</v>
      </c>
      <c r="C97" s="26" t="s">
        <v>487</v>
      </c>
      <c r="D97" s="26" t="s">
        <v>655</v>
      </c>
      <c r="E97" s="26"/>
      <c r="F97" s="26" t="s">
        <v>656</v>
      </c>
      <c r="G97" s="26"/>
      <c r="H97" s="26"/>
      <c r="I97" s="26" t="s">
        <v>17</v>
      </c>
      <c r="J97" s="26" t="s">
        <v>553</v>
      </c>
      <c r="K97" s="27" t="str">
        <f>HYPERLINK("mailto:mathieu.laramee@polymtl.ca","mathieu.laramee@polymtl.ca")</f>
        <v>mathieu.laramee@polymtl.ca</v>
      </c>
    </row>
    <row r="98" spans="1:11" ht="57" x14ac:dyDescent="0.25">
      <c r="A98" s="26" t="s">
        <v>657</v>
      </c>
      <c r="B98" s="26" t="s">
        <v>658</v>
      </c>
      <c r="C98" s="26" t="s">
        <v>487</v>
      </c>
      <c r="D98" s="26" t="s">
        <v>655</v>
      </c>
      <c r="E98" s="26"/>
      <c r="F98" s="26" t="s">
        <v>659</v>
      </c>
      <c r="G98" s="26"/>
      <c r="H98" s="26"/>
      <c r="I98" s="26" t="s">
        <v>17</v>
      </c>
      <c r="J98" s="26" t="s">
        <v>553</v>
      </c>
      <c r="K98" s="27" t="str">
        <f>HYPERLINK("mailto:yacine_naciri@hotmail.com","yacine_naciri@hotmail.com")</f>
        <v>yacine_naciri@hotmail.com</v>
      </c>
    </row>
    <row r="99" spans="1:11" ht="57" x14ac:dyDescent="0.25">
      <c r="A99" s="26" t="s">
        <v>660</v>
      </c>
      <c r="B99" s="26" t="s">
        <v>661</v>
      </c>
      <c r="C99" s="26" t="s">
        <v>487</v>
      </c>
      <c r="D99" s="26" t="s">
        <v>655</v>
      </c>
      <c r="E99" s="26" t="s">
        <v>134</v>
      </c>
      <c r="F99" s="26" t="s">
        <v>662</v>
      </c>
      <c r="G99" s="26" t="s">
        <v>663</v>
      </c>
      <c r="H99" s="26" t="s">
        <v>664</v>
      </c>
      <c r="I99" s="26" t="s">
        <v>17</v>
      </c>
      <c r="J99" s="26" t="s">
        <v>553</v>
      </c>
      <c r="K99" s="27" t="str">
        <f>HYPERLINK("mailto:elen.babic@polymtl.ca","elen.babic@polymtl.ca")</f>
        <v>elen.babic@polymtl.ca</v>
      </c>
    </row>
    <row r="100" spans="1:11" ht="42.75" x14ac:dyDescent="0.25">
      <c r="A100" s="26" t="s">
        <v>665</v>
      </c>
      <c r="B100" s="26" t="s">
        <v>372</v>
      </c>
      <c r="C100" s="26" t="s">
        <v>487</v>
      </c>
      <c r="D100" s="26" t="s">
        <v>655</v>
      </c>
      <c r="E100" s="26"/>
      <c r="F100" s="26" t="s">
        <v>666</v>
      </c>
      <c r="G100" s="26" t="s">
        <v>667</v>
      </c>
      <c r="H100" s="26" t="s">
        <v>668</v>
      </c>
      <c r="I100" s="26" t="s">
        <v>17</v>
      </c>
      <c r="J100" s="26" t="s">
        <v>553</v>
      </c>
      <c r="K100" s="27" t="str">
        <f>HYPERLINK("mailto:marc-andre.lemieux@polymtl.ca","marc-andre.lemieux@polymtl.ca")</f>
        <v>marc-andre.lemieux@polymtl.ca</v>
      </c>
    </row>
    <row r="101" spans="1:11" ht="42.75" x14ac:dyDescent="0.25">
      <c r="A101" s="26" t="s">
        <v>669</v>
      </c>
      <c r="B101" s="26" t="s">
        <v>670</v>
      </c>
      <c r="C101" s="26" t="s">
        <v>487</v>
      </c>
      <c r="D101" s="26" t="s">
        <v>655</v>
      </c>
      <c r="E101" s="26" t="s">
        <v>75</v>
      </c>
      <c r="F101" s="26" t="s">
        <v>671</v>
      </c>
      <c r="G101" s="26" t="s">
        <v>672</v>
      </c>
      <c r="H101" s="26" t="s">
        <v>673</v>
      </c>
      <c r="I101" s="26" t="s">
        <v>17</v>
      </c>
      <c r="J101" s="26" t="s">
        <v>18</v>
      </c>
      <c r="K101" s="27" t="str">
        <f>HYPERLINK("mailto:armin.sadeghian@polymtl.ca","armin.sadeghian@polymtl.ca")</f>
        <v>armin.sadeghian@polymtl.ca</v>
      </c>
    </row>
    <row r="102" spans="1:11" ht="57" x14ac:dyDescent="0.25">
      <c r="A102" s="26" t="s">
        <v>674</v>
      </c>
      <c r="B102" s="26" t="s">
        <v>675</v>
      </c>
      <c r="C102" s="26" t="s">
        <v>487</v>
      </c>
      <c r="D102" s="26" t="s">
        <v>676</v>
      </c>
      <c r="E102" s="26" t="s">
        <v>44</v>
      </c>
      <c r="F102" s="26" t="s">
        <v>677</v>
      </c>
      <c r="G102" s="26" t="s">
        <v>678</v>
      </c>
      <c r="H102" s="26" t="s">
        <v>679</v>
      </c>
      <c r="I102" s="26" t="s">
        <v>17</v>
      </c>
      <c r="J102" s="26" t="s">
        <v>18</v>
      </c>
      <c r="K102" s="27" t="s">
        <v>680</v>
      </c>
    </row>
    <row r="103" spans="1:11" ht="60" x14ac:dyDescent="0.25">
      <c r="A103" s="2" t="s">
        <v>432</v>
      </c>
      <c r="B103" s="2" t="s">
        <v>433</v>
      </c>
      <c r="C103" s="2" t="s">
        <v>434</v>
      </c>
      <c r="D103" s="2" t="s">
        <v>435</v>
      </c>
      <c r="E103" s="2" t="s">
        <v>75</v>
      </c>
      <c r="F103" s="2" t="s">
        <v>436</v>
      </c>
      <c r="G103" s="2" t="s">
        <v>437</v>
      </c>
      <c r="H103" s="2" t="s">
        <v>493</v>
      </c>
      <c r="I103" s="2" t="s">
        <v>17</v>
      </c>
      <c r="J103" s="2" t="s">
        <v>18</v>
      </c>
      <c r="K103" s="2" t="s">
        <v>438</v>
      </c>
    </row>
    <row r="104" spans="1:11" ht="45" x14ac:dyDescent="0.25">
      <c r="A104" s="2" t="s">
        <v>439</v>
      </c>
      <c r="B104" s="2" t="s">
        <v>440</v>
      </c>
      <c r="C104" s="2" t="s">
        <v>434</v>
      </c>
      <c r="D104" s="2" t="s">
        <v>441</v>
      </c>
      <c r="E104" s="2" t="s">
        <v>75</v>
      </c>
      <c r="F104" s="2" t="s">
        <v>442</v>
      </c>
      <c r="G104" s="2" t="s">
        <v>443</v>
      </c>
      <c r="H104" s="2" t="s">
        <v>488</v>
      </c>
      <c r="I104" s="2" t="s">
        <v>17</v>
      </c>
      <c r="J104" s="2" t="s">
        <v>18</v>
      </c>
      <c r="K104" s="2" t="s">
        <v>444</v>
      </c>
    </row>
    <row r="105" spans="1:11" ht="45" x14ac:dyDescent="0.25">
      <c r="A105" s="2" t="s">
        <v>445</v>
      </c>
      <c r="B105" s="2" t="s">
        <v>446</v>
      </c>
      <c r="C105" s="2" t="s">
        <v>434</v>
      </c>
      <c r="D105" s="2" t="s">
        <v>441</v>
      </c>
      <c r="E105" s="2" t="s">
        <v>75</v>
      </c>
      <c r="F105" s="2" t="s">
        <v>447</v>
      </c>
      <c r="G105" s="2" t="s">
        <v>448</v>
      </c>
      <c r="H105" s="2" t="s">
        <v>489</v>
      </c>
      <c r="I105" s="2" t="s">
        <v>17</v>
      </c>
      <c r="J105" s="2" t="s">
        <v>553</v>
      </c>
      <c r="K105" s="2" t="s">
        <v>449</v>
      </c>
    </row>
    <row r="106" spans="1:11" ht="30" x14ac:dyDescent="0.25">
      <c r="A106" s="2" t="s">
        <v>450</v>
      </c>
      <c r="B106" s="2" t="s">
        <v>451</v>
      </c>
      <c r="C106" s="2" t="s">
        <v>434</v>
      </c>
      <c r="D106" s="2" t="s">
        <v>441</v>
      </c>
      <c r="E106" s="2" t="s">
        <v>75</v>
      </c>
      <c r="F106" s="2" t="s">
        <v>452</v>
      </c>
      <c r="G106" s="2" t="s">
        <v>453</v>
      </c>
      <c r="H106" s="2" t="s">
        <v>493</v>
      </c>
      <c r="I106" s="2" t="s">
        <v>17</v>
      </c>
      <c r="J106" s="2" t="s">
        <v>18</v>
      </c>
      <c r="K106" s="2" t="s">
        <v>454</v>
      </c>
    </row>
    <row r="107" spans="1:11" ht="60" x14ac:dyDescent="0.25">
      <c r="A107" s="2" t="s">
        <v>455</v>
      </c>
      <c r="B107" s="2" t="s">
        <v>456</v>
      </c>
      <c r="C107" s="2" t="s">
        <v>434</v>
      </c>
      <c r="D107" s="2" t="s">
        <v>457</v>
      </c>
      <c r="E107" s="2" t="s">
        <v>134</v>
      </c>
      <c r="F107" s="2" t="s">
        <v>682</v>
      </c>
      <c r="G107" s="2" t="s">
        <v>458</v>
      </c>
      <c r="H107" s="2" t="s">
        <v>683</v>
      </c>
      <c r="I107" s="2" t="s">
        <v>17</v>
      </c>
      <c r="J107" s="2" t="s">
        <v>18</v>
      </c>
      <c r="K107" s="2" t="s">
        <v>459</v>
      </c>
    </row>
    <row r="108" spans="1:11" ht="45" x14ac:dyDescent="0.25">
      <c r="A108" s="2" t="s">
        <v>460</v>
      </c>
      <c r="B108" s="2" t="s">
        <v>461</v>
      </c>
      <c r="C108" s="2" t="s">
        <v>434</v>
      </c>
      <c r="D108" s="2" t="s">
        <v>441</v>
      </c>
      <c r="E108" s="2" t="s">
        <v>75</v>
      </c>
      <c r="F108" s="2" t="s">
        <v>684</v>
      </c>
      <c r="G108" s="2" t="s">
        <v>685</v>
      </c>
      <c r="H108" s="2" t="s">
        <v>490</v>
      </c>
      <c r="I108" s="2" t="s">
        <v>17</v>
      </c>
      <c r="J108" s="2" t="s">
        <v>553</v>
      </c>
      <c r="K108" s="2" t="s">
        <v>462</v>
      </c>
    </row>
    <row r="109" spans="1:11" ht="45" x14ac:dyDescent="0.25">
      <c r="A109" s="2" t="s">
        <v>463</v>
      </c>
      <c r="B109" s="2" t="s">
        <v>464</v>
      </c>
      <c r="C109" s="2" t="s">
        <v>434</v>
      </c>
      <c r="D109" s="2" t="s">
        <v>435</v>
      </c>
      <c r="E109" s="2" t="s">
        <v>75</v>
      </c>
      <c r="F109" s="2" t="s">
        <v>465</v>
      </c>
      <c r="G109" s="2" t="s">
        <v>466</v>
      </c>
      <c r="H109" s="2"/>
      <c r="I109" s="2" t="s">
        <v>17</v>
      </c>
      <c r="J109" s="2" t="s">
        <v>553</v>
      </c>
      <c r="K109" s="2" t="s">
        <v>467</v>
      </c>
    </row>
    <row r="110" spans="1:11" ht="45" hidden="1" x14ac:dyDescent="0.25">
      <c r="A110" s="2" t="s">
        <v>468</v>
      </c>
      <c r="B110" s="2" t="s">
        <v>469</v>
      </c>
      <c r="C110" s="2" t="s">
        <v>434</v>
      </c>
      <c r="D110" s="2" t="s">
        <v>470</v>
      </c>
      <c r="E110" s="2" t="s">
        <v>75</v>
      </c>
      <c r="F110" s="2" t="s">
        <v>471</v>
      </c>
      <c r="G110" s="2" t="s">
        <v>472</v>
      </c>
      <c r="H110" s="2" t="s">
        <v>494</v>
      </c>
      <c r="I110" s="2" t="s">
        <v>38</v>
      </c>
      <c r="J110" s="2" t="s">
        <v>553</v>
      </c>
      <c r="K110" s="2" t="s">
        <v>473</v>
      </c>
    </row>
    <row r="111" spans="1:11" ht="45" x14ac:dyDescent="0.25">
      <c r="A111" s="2" t="s">
        <v>474</v>
      </c>
      <c r="B111" s="2" t="s">
        <v>475</v>
      </c>
      <c r="C111" s="2" t="s">
        <v>434</v>
      </c>
      <c r="D111" s="2" t="s">
        <v>435</v>
      </c>
      <c r="E111" s="2" t="s">
        <v>75</v>
      </c>
      <c r="F111" s="2" t="s">
        <v>476</v>
      </c>
      <c r="G111" s="2" t="s">
        <v>477</v>
      </c>
      <c r="H111" s="2" t="s">
        <v>492</v>
      </c>
      <c r="I111" s="2" t="s">
        <v>17</v>
      </c>
      <c r="J111" s="2" t="s">
        <v>553</v>
      </c>
      <c r="K111" s="2" t="s">
        <v>478</v>
      </c>
    </row>
    <row r="112" spans="1:11" ht="30" x14ac:dyDescent="0.25">
      <c r="A112" s="2" t="s">
        <v>479</v>
      </c>
      <c r="B112" s="2" t="s">
        <v>480</v>
      </c>
      <c r="C112" s="2" t="s">
        <v>434</v>
      </c>
      <c r="D112" s="2" t="s">
        <v>686</v>
      </c>
      <c r="E112" s="2" t="s">
        <v>75</v>
      </c>
      <c r="F112" s="2" t="s">
        <v>687</v>
      </c>
      <c r="G112" s="2" t="s">
        <v>688</v>
      </c>
      <c r="H112" s="2" t="s">
        <v>495</v>
      </c>
      <c r="I112" s="2" t="s">
        <v>17</v>
      </c>
      <c r="J112" s="2" t="s">
        <v>18</v>
      </c>
      <c r="K112" s="2" t="s">
        <v>481</v>
      </c>
    </row>
    <row r="113" spans="1:11" ht="75" hidden="1" x14ac:dyDescent="0.25">
      <c r="A113" s="2" t="s">
        <v>482</v>
      </c>
      <c r="B113" s="2" t="s">
        <v>483</v>
      </c>
      <c r="C113" s="2" t="s">
        <v>434</v>
      </c>
      <c r="D113" s="2" t="s">
        <v>435</v>
      </c>
      <c r="E113" s="2" t="s">
        <v>75</v>
      </c>
      <c r="F113" s="2" t="s">
        <v>484</v>
      </c>
      <c r="G113" s="2" t="s">
        <v>485</v>
      </c>
      <c r="H113" s="2" t="s">
        <v>491</v>
      </c>
      <c r="I113" s="2" t="s">
        <v>38</v>
      </c>
      <c r="J113" s="2" t="s">
        <v>18</v>
      </c>
      <c r="K113" s="2" t="s">
        <v>486</v>
      </c>
    </row>
    <row r="114" spans="1:11" ht="30" x14ac:dyDescent="0.25">
      <c r="A114" s="2" t="s">
        <v>689</v>
      </c>
      <c r="B114" s="2" t="s">
        <v>690</v>
      </c>
      <c r="C114" s="2" t="s">
        <v>434</v>
      </c>
      <c r="D114" s="2" t="s">
        <v>441</v>
      </c>
      <c r="E114" s="2" t="s">
        <v>75</v>
      </c>
      <c r="F114" s="2" t="s">
        <v>691</v>
      </c>
      <c r="G114" s="2" t="s">
        <v>692</v>
      </c>
      <c r="H114" s="2" t="s">
        <v>693</v>
      </c>
      <c r="I114" s="2" t="s">
        <v>17</v>
      </c>
      <c r="J114" s="2" t="s">
        <v>553</v>
      </c>
      <c r="K114" s="4" t="s">
        <v>694</v>
      </c>
    </row>
    <row r="115" spans="1:11" ht="42.75" x14ac:dyDescent="0.25">
      <c r="A115" s="26" t="s">
        <v>496</v>
      </c>
      <c r="B115" s="26" t="s">
        <v>155</v>
      </c>
      <c r="C115" s="26" t="s">
        <v>497</v>
      </c>
      <c r="D115" s="26" t="s">
        <v>498</v>
      </c>
      <c r="E115" s="26" t="s">
        <v>75</v>
      </c>
      <c r="F115" s="26" t="s">
        <v>499</v>
      </c>
      <c r="G115" s="26" t="s">
        <v>500</v>
      </c>
      <c r="H115" s="26" t="s">
        <v>493</v>
      </c>
      <c r="I115" s="26" t="s">
        <v>17</v>
      </c>
      <c r="J115" s="26" t="s">
        <v>554</v>
      </c>
      <c r="K115" s="26" t="s">
        <v>584</v>
      </c>
    </row>
    <row r="116" spans="1:11" ht="28.5" x14ac:dyDescent="0.25">
      <c r="A116" s="26" t="s">
        <v>585</v>
      </c>
      <c r="B116" s="26" t="s">
        <v>586</v>
      </c>
      <c r="C116" s="26" t="s">
        <v>497</v>
      </c>
      <c r="D116" s="26" t="s">
        <v>498</v>
      </c>
      <c r="E116" s="26" t="s">
        <v>75</v>
      </c>
      <c r="F116" s="26" t="s">
        <v>501</v>
      </c>
      <c r="G116" s="26" t="s">
        <v>502</v>
      </c>
      <c r="H116" s="26"/>
      <c r="I116" s="26" t="s">
        <v>17</v>
      </c>
      <c r="J116" s="26" t="s">
        <v>18</v>
      </c>
      <c r="K116" s="26"/>
    </row>
    <row r="117" spans="1:11" ht="42.75" x14ac:dyDescent="0.25">
      <c r="A117" s="26" t="s">
        <v>503</v>
      </c>
      <c r="B117" s="26" t="s">
        <v>504</v>
      </c>
      <c r="C117" s="26" t="s">
        <v>497</v>
      </c>
      <c r="D117" s="26" t="s">
        <v>498</v>
      </c>
      <c r="E117" s="26" t="s">
        <v>75</v>
      </c>
      <c r="F117" s="26" t="s">
        <v>505</v>
      </c>
      <c r="G117" s="26" t="s">
        <v>506</v>
      </c>
      <c r="H117" s="26"/>
      <c r="I117" s="26" t="s">
        <v>17</v>
      </c>
      <c r="J117" s="26" t="s">
        <v>18</v>
      </c>
      <c r="K117" s="26" t="s">
        <v>507</v>
      </c>
    </row>
    <row r="118" spans="1:11" ht="42.75" x14ac:dyDescent="0.25">
      <c r="A118" s="26" t="s">
        <v>508</v>
      </c>
      <c r="B118" s="26" t="s">
        <v>509</v>
      </c>
      <c r="C118" s="26" t="s">
        <v>497</v>
      </c>
      <c r="D118" s="26" t="s">
        <v>498</v>
      </c>
      <c r="E118" s="26" t="s">
        <v>75</v>
      </c>
      <c r="F118" s="26" t="s">
        <v>510</v>
      </c>
      <c r="G118" s="26" t="s">
        <v>511</v>
      </c>
      <c r="H118" s="26"/>
      <c r="I118" s="26" t="s">
        <v>17</v>
      </c>
      <c r="J118" s="26" t="s">
        <v>553</v>
      </c>
      <c r="K118" s="26" t="s">
        <v>512</v>
      </c>
    </row>
    <row r="119" spans="1:11" ht="57" x14ac:dyDescent="0.25">
      <c r="A119" s="26" t="s">
        <v>513</v>
      </c>
      <c r="B119" s="26" t="s">
        <v>514</v>
      </c>
      <c r="C119" s="26" t="s">
        <v>497</v>
      </c>
      <c r="D119" s="26" t="s">
        <v>498</v>
      </c>
      <c r="E119" s="26" t="s">
        <v>75</v>
      </c>
      <c r="F119" s="26" t="s">
        <v>515</v>
      </c>
      <c r="G119" s="26" t="s">
        <v>516</v>
      </c>
      <c r="H119" s="26" t="s">
        <v>587</v>
      </c>
      <c r="I119" s="26" t="s">
        <v>17</v>
      </c>
      <c r="J119" s="26" t="s">
        <v>18</v>
      </c>
      <c r="K119" s="26" t="s">
        <v>517</v>
      </c>
    </row>
    <row r="120" spans="1:11" ht="42.75" x14ac:dyDescent="0.25">
      <c r="A120" s="26" t="s">
        <v>588</v>
      </c>
      <c r="B120" s="26" t="s">
        <v>520</v>
      </c>
      <c r="C120" s="26" t="s">
        <v>497</v>
      </c>
      <c r="D120" s="26" t="s">
        <v>498</v>
      </c>
      <c r="E120" s="26" t="s">
        <v>75</v>
      </c>
      <c r="F120" s="26" t="s">
        <v>518</v>
      </c>
      <c r="G120" s="26" t="s">
        <v>519</v>
      </c>
      <c r="H120" s="26" t="s">
        <v>589</v>
      </c>
      <c r="I120" s="26" t="s">
        <v>17</v>
      </c>
      <c r="J120" s="26" t="s">
        <v>553</v>
      </c>
      <c r="K120" s="26" t="s">
        <v>521</v>
      </c>
    </row>
    <row r="121" spans="1:11" ht="71.25" hidden="1" x14ac:dyDescent="0.25">
      <c r="A121" s="26" t="s">
        <v>522</v>
      </c>
      <c r="B121" s="26" t="s">
        <v>523</v>
      </c>
      <c r="C121" s="26" t="s">
        <v>497</v>
      </c>
      <c r="D121" s="26" t="s">
        <v>498</v>
      </c>
      <c r="E121" s="26" t="s">
        <v>75</v>
      </c>
      <c r="F121" s="26" t="s">
        <v>524</v>
      </c>
      <c r="G121" s="26" t="s">
        <v>519</v>
      </c>
      <c r="H121" s="26" t="s">
        <v>525</v>
      </c>
      <c r="I121" s="26" t="s">
        <v>38</v>
      </c>
      <c r="J121" s="26" t="s">
        <v>553</v>
      </c>
      <c r="K121" s="26" t="s">
        <v>526</v>
      </c>
    </row>
    <row r="122" spans="1:11" ht="57" hidden="1" x14ac:dyDescent="0.25">
      <c r="A122" s="26" t="s">
        <v>527</v>
      </c>
      <c r="B122" s="26" t="s">
        <v>528</v>
      </c>
      <c r="C122" s="26" t="s">
        <v>497</v>
      </c>
      <c r="D122" s="26" t="s">
        <v>498</v>
      </c>
      <c r="E122" s="26" t="s">
        <v>75</v>
      </c>
      <c r="F122" s="26" t="s">
        <v>529</v>
      </c>
      <c r="G122" s="26" t="s">
        <v>530</v>
      </c>
      <c r="H122" s="26" t="s">
        <v>531</v>
      </c>
      <c r="I122" s="26" t="s">
        <v>38</v>
      </c>
      <c r="J122" s="26" t="s">
        <v>553</v>
      </c>
      <c r="K122" s="26" t="s">
        <v>532</v>
      </c>
    </row>
    <row r="123" spans="1:11" ht="57" x14ac:dyDescent="0.25">
      <c r="A123" s="26" t="s">
        <v>533</v>
      </c>
      <c r="B123" s="26" t="s">
        <v>461</v>
      </c>
      <c r="C123" s="26" t="s">
        <v>497</v>
      </c>
      <c r="D123" s="26" t="s">
        <v>534</v>
      </c>
      <c r="E123" s="26" t="s">
        <v>134</v>
      </c>
      <c r="F123" s="26" t="s">
        <v>535</v>
      </c>
      <c r="G123" s="26" t="s">
        <v>536</v>
      </c>
      <c r="H123" s="26" t="s">
        <v>537</v>
      </c>
      <c r="I123" s="26" t="s">
        <v>17</v>
      </c>
      <c r="J123" s="26" t="s">
        <v>18</v>
      </c>
      <c r="K123" s="26" t="s">
        <v>538</v>
      </c>
    </row>
    <row r="124" spans="1:11" ht="28.5" hidden="1" x14ac:dyDescent="0.25">
      <c r="A124" s="26" t="s">
        <v>539</v>
      </c>
      <c r="B124" s="26" t="s">
        <v>540</v>
      </c>
      <c r="C124" s="26" t="s">
        <v>497</v>
      </c>
      <c r="D124" s="26" t="s">
        <v>534</v>
      </c>
      <c r="E124" s="26" t="s">
        <v>134</v>
      </c>
      <c r="F124" s="26" t="s">
        <v>541</v>
      </c>
      <c r="G124" s="26" t="s">
        <v>542</v>
      </c>
      <c r="H124" s="26" t="s">
        <v>543</v>
      </c>
      <c r="I124" s="26" t="s">
        <v>38</v>
      </c>
      <c r="J124" s="26" t="s">
        <v>553</v>
      </c>
      <c r="K124" s="26" t="s">
        <v>544</v>
      </c>
    </row>
    <row r="125" spans="1:11" ht="42.75" hidden="1" x14ac:dyDescent="0.25">
      <c r="A125" s="26" t="s">
        <v>545</v>
      </c>
      <c r="B125" s="26" t="s">
        <v>546</v>
      </c>
      <c r="C125" s="26" t="s">
        <v>497</v>
      </c>
      <c r="D125" s="26" t="s">
        <v>534</v>
      </c>
      <c r="E125" s="26" t="s">
        <v>134</v>
      </c>
      <c r="F125" s="26" t="s">
        <v>547</v>
      </c>
      <c r="G125" s="26" t="s">
        <v>542</v>
      </c>
      <c r="H125" s="26" t="s">
        <v>548</v>
      </c>
      <c r="I125" s="26" t="s">
        <v>38</v>
      </c>
      <c r="J125" s="26" t="s">
        <v>18</v>
      </c>
      <c r="K125" s="26" t="s">
        <v>549</v>
      </c>
    </row>
    <row r="126" spans="1:11" ht="26.25" customHeight="1" x14ac:dyDescent="0.25">
      <c r="A126" s="26" t="s">
        <v>550</v>
      </c>
      <c r="B126" s="26" t="s">
        <v>451</v>
      </c>
      <c r="C126" s="26" t="s">
        <v>497</v>
      </c>
      <c r="D126" s="26" t="s">
        <v>534</v>
      </c>
      <c r="E126" s="26" t="s">
        <v>134</v>
      </c>
      <c r="F126" s="26" t="s">
        <v>551</v>
      </c>
      <c r="G126" s="26" t="s">
        <v>542</v>
      </c>
      <c r="H126" s="26" t="s">
        <v>548</v>
      </c>
      <c r="I126" s="26" t="s">
        <v>17</v>
      </c>
      <c r="J126" s="26" t="s">
        <v>18</v>
      </c>
      <c r="K126" s="26" t="s">
        <v>552</v>
      </c>
    </row>
  </sheetData>
  <autoFilter ref="C3:J126">
    <filterColumn colId="6">
      <filters>
        <filter val="C"/>
      </filters>
    </filterColumn>
  </autoFilter>
  <mergeCells count="1">
    <mergeCell ref="A1:K1"/>
  </mergeCells>
  <phoneticPr fontId="0" type="noConversion"/>
  <hyperlinks>
    <hyperlink ref="K5" r:id="rId1"/>
    <hyperlink ref="K8" r:id="rId2" display="jpal3@uwo.ca"/>
    <hyperlink ref="K4" r:id="rId3"/>
    <hyperlink ref="K9" r:id="rId4" display="paperloc@uwo.ca"/>
    <hyperlink ref="K11" r:id="rId5"/>
    <hyperlink ref="K14" r:id="rId6"/>
    <hyperlink ref="K10" r:id="rId7"/>
    <hyperlink ref="K12" r:id="rId8"/>
    <hyperlink ref="K13" r:id="rId9"/>
    <hyperlink ref="K16" r:id="rId10"/>
    <hyperlink ref="K24" r:id="rId11"/>
    <hyperlink ref="K29" r:id="rId12"/>
    <hyperlink ref="K19" r:id="rId13"/>
    <hyperlink ref="K18" r:id="rId14"/>
    <hyperlink ref="K15" r:id="rId15"/>
    <hyperlink ref="K26" r:id="rId16"/>
    <hyperlink ref="K21" r:id="rId17"/>
    <hyperlink ref="K30" r:id="rId18"/>
    <hyperlink ref="K59" r:id="rId19"/>
    <hyperlink ref="K67" r:id="rId20"/>
    <hyperlink ref="K47" r:id="rId21"/>
    <hyperlink ref="K48" r:id="rId22"/>
    <hyperlink ref="K44" r:id="rId23"/>
    <hyperlink ref="K42" r:id="rId24"/>
    <hyperlink ref="K37" r:id="rId25"/>
    <hyperlink ref="K38" r:id="rId26"/>
    <hyperlink ref="K36" r:id="rId27"/>
    <hyperlink ref="K33" r:id="rId28"/>
    <hyperlink ref="K40" r:id="rId29"/>
    <hyperlink ref="K41" r:id="rId30"/>
    <hyperlink ref="K34" r:id="rId31"/>
    <hyperlink ref="K46" r:id="rId32"/>
    <hyperlink ref="K32" r:id="rId33"/>
    <hyperlink ref="K43" r:id="rId34"/>
    <hyperlink ref="K31" r:id="rId35"/>
    <hyperlink ref="K39" r:id="rId36"/>
    <hyperlink ref="K35" r:id="rId37"/>
    <hyperlink ref="K45" r:id="rId38"/>
    <hyperlink ref="K122" r:id="rId39" display="javascript:compose('hwibowo@connect.carleton.ca');"/>
    <hyperlink ref="K121" r:id="rId40" display="javascript:compose('cwaller@connect.carleton.ca');"/>
    <hyperlink ref="K119" r:id="rId41"/>
    <hyperlink ref="K118" r:id="rId42"/>
    <hyperlink ref="K126" r:id="rId43"/>
    <hyperlink ref="K117" r:id="rId44"/>
    <hyperlink ref="K120" r:id="rId45"/>
    <hyperlink ref="K123" r:id="rId46"/>
    <hyperlink ref="K115" r:id="rId47"/>
    <hyperlink ref="K114" r:id="rId48"/>
  </hyperlinks>
  <pageMargins left="0.7" right="0.7" top="0.75" bottom="0.75" header="0.3" footer="0.3"/>
  <pageSetup orientation="portrait" r:id="rId4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8"/>
  <sheetViews>
    <sheetView workbookViewId="0">
      <selection activeCell="B2" sqref="B2:L7"/>
    </sheetView>
  </sheetViews>
  <sheetFormatPr defaultRowHeight="15" x14ac:dyDescent="0.25"/>
  <sheetData>
    <row r="2" spans="2:12" ht="195" x14ac:dyDescent="0.25">
      <c r="B2" s="2" t="s">
        <v>10</v>
      </c>
      <c r="C2" s="2" t="s">
        <v>11</v>
      </c>
      <c r="D2" s="2" t="s">
        <v>12</v>
      </c>
      <c r="E2" s="2" t="s">
        <v>13</v>
      </c>
      <c r="F2" s="2" t="s">
        <v>134</v>
      </c>
      <c r="G2" s="3" t="s">
        <v>14</v>
      </c>
      <c r="H2" s="2" t="s">
        <v>15</v>
      </c>
      <c r="I2" s="20" t="s">
        <v>16</v>
      </c>
      <c r="J2" s="2" t="s">
        <v>38</v>
      </c>
      <c r="K2" s="2" t="s">
        <v>18</v>
      </c>
      <c r="L2" s="4" t="s">
        <v>19</v>
      </c>
    </row>
    <row r="3" spans="2:12" ht="105" x14ac:dyDescent="0.25">
      <c r="B3" s="2" t="s">
        <v>20</v>
      </c>
      <c r="C3" s="2" t="s">
        <v>21</v>
      </c>
      <c r="D3" s="2" t="s">
        <v>12</v>
      </c>
      <c r="E3" s="2" t="s">
        <v>22</v>
      </c>
      <c r="F3" s="2" t="s">
        <v>134</v>
      </c>
      <c r="G3" s="2" t="s">
        <v>23</v>
      </c>
      <c r="H3" s="2" t="s">
        <v>24</v>
      </c>
      <c r="I3" s="20" t="s">
        <v>25</v>
      </c>
      <c r="J3" s="2" t="s">
        <v>17</v>
      </c>
      <c r="K3" s="2" t="s">
        <v>18</v>
      </c>
      <c r="L3" s="4" t="s">
        <v>26</v>
      </c>
    </row>
    <row r="4" spans="2:12" ht="165" x14ac:dyDescent="0.25">
      <c r="B4" s="2" t="s">
        <v>27</v>
      </c>
      <c r="C4" s="2" t="s">
        <v>28</v>
      </c>
      <c r="D4" s="2" t="s">
        <v>12</v>
      </c>
      <c r="E4" s="2" t="s">
        <v>22</v>
      </c>
      <c r="F4" s="2" t="s">
        <v>134</v>
      </c>
      <c r="G4" s="5" t="s">
        <v>29</v>
      </c>
      <c r="H4" s="2" t="s">
        <v>30</v>
      </c>
      <c r="I4" s="20" t="s">
        <v>31</v>
      </c>
      <c r="J4" s="2" t="s">
        <v>38</v>
      </c>
      <c r="K4" s="2" t="s">
        <v>553</v>
      </c>
      <c r="L4" s="4" t="s">
        <v>32</v>
      </c>
    </row>
    <row r="5" spans="2:12" ht="180" x14ac:dyDescent="0.25">
      <c r="B5" s="2" t="s">
        <v>33</v>
      </c>
      <c r="C5" s="2" t="s">
        <v>34</v>
      </c>
      <c r="D5" s="2" t="s">
        <v>12</v>
      </c>
      <c r="E5" s="2" t="s">
        <v>35</v>
      </c>
      <c r="F5" s="2" t="s">
        <v>134</v>
      </c>
      <c r="G5" s="2" t="s">
        <v>36</v>
      </c>
      <c r="H5" s="2" t="s">
        <v>37</v>
      </c>
      <c r="I5" s="20"/>
      <c r="J5" s="2" t="s">
        <v>38</v>
      </c>
      <c r="K5" s="2" t="s">
        <v>553</v>
      </c>
      <c r="L5" s="4" t="s">
        <v>39</v>
      </c>
    </row>
    <row r="6" spans="2:12" ht="195" x14ac:dyDescent="0.25">
      <c r="B6" s="2" t="s">
        <v>590</v>
      </c>
      <c r="C6" s="2" t="s">
        <v>591</v>
      </c>
      <c r="D6" s="21" t="s">
        <v>12</v>
      </c>
      <c r="E6" s="2" t="s">
        <v>22</v>
      </c>
      <c r="F6" s="2" t="s">
        <v>134</v>
      </c>
      <c r="G6" s="21" t="s">
        <v>592</v>
      </c>
      <c r="H6" s="21" t="s">
        <v>593</v>
      </c>
      <c r="I6" s="20" t="s">
        <v>594</v>
      </c>
      <c r="J6" s="2" t="s">
        <v>17</v>
      </c>
      <c r="K6" s="2" t="s">
        <v>18</v>
      </c>
      <c r="L6" s="22" t="s">
        <v>595</v>
      </c>
    </row>
    <row r="7" spans="2:12" ht="150.75" thickBot="1" x14ac:dyDescent="0.3">
      <c r="B7" s="23" t="s">
        <v>596</v>
      </c>
      <c r="C7" s="23" t="s">
        <v>597</v>
      </c>
      <c r="D7" s="24" t="s">
        <v>12</v>
      </c>
      <c r="E7" s="23" t="s">
        <v>22</v>
      </c>
      <c r="F7" s="23" t="s">
        <v>134</v>
      </c>
      <c r="G7" s="24" t="s">
        <v>598</v>
      </c>
      <c r="H7" s="24" t="s">
        <v>599</v>
      </c>
      <c r="I7" s="24" t="s">
        <v>600</v>
      </c>
      <c r="J7" s="23" t="s">
        <v>17</v>
      </c>
      <c r="K7" s="23" t="s">
        <v>553</v>
      </c>
      <c r="L7" s="25" t="s">
        <v>601</v>
      </c>
    </row>
    <row r="8" spans="2:12" ht="15.75" thickTop="1" x14ac:dyDescent="0.25"/>
  </sheetData>
  <hyperlinks>
    <hyperlink ref="L3" r:id="rId1"/>
    <hyperlink ref="L4" r:id="rId2"/>
    <hyperlink ref="L2" r:id="rId3"/>
    <hyperlink ref="L5" r:id="rId4"/>
    <hyperlink ref="L6" r:id="rId5"/>
    <hyperlink ref="L7" r:id="rId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Pourya</dc:creator>
  <cp:lastModifiedBy>Zaid</cp:lastModifiedBy>
  <dcterms:created xsi:type="dcterms:W3CDTF">2010-11-17T17:55:04Z</dcterms:created>
  <dcterms:modified xsi:type="dcterms:W3CDTF">2011-11-11T18:05:37Z</dcterms:modified>
</cp:coreProperties>
</file>